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1學年度第一學期上學期午餐行政業務\"/>
    </mc:Choice>
  </mc:AlternateContent>
  <xr:revisionPtr revIDLastSave="0" documentId="8_{E7AFEF8B-7A2E-4A25-B79B-FE1FB94F6479}" xr6:coauthVersionLast="36" xr6:coauthVersionMax="36" xr10:uidLastSave="{00000000-0000-0000-0000-000000000000}"/>
  <bookViews>
    <workbookView xWindow="0" yWindow="0" windowWidth="21600" windowHeight="9360" xr2:uid="{00000000-000D-0000-FFFF-FFFF00000000}"/>
  </bookViews>
  <sheets>
    <sheet name="國小葷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1" i="6" l="1"/>
  <c r="T171" i="6"/>
  <c r="Q171" i="6"/>
  <c r="N171" i="6"/>
  <c r="K171" i="6"/>
  <c r="W170" i="6"/>
  <c r="T170" i="6"/>
  <c r="Q170" i="6"/>
  <c r="N170" i="6"/>
  <c r="K170" i="6"/>
  <c r="W169" i="6"/>
  <c r="T169" i="6"/>
  <c r="Q169" i="6"/>
  <c r="N169" i="6"/>
  <c r="K169" i="6"/>
  <c r="W168" i="6"/>
  <c r="T168" i="6"/>
  <c r="Q168" i="6"/>
  <c r="N168" i="6"/>
  <c r="K168" i="6"/>
  <c r="W167" i="6"/>
  <c r="T167" i="6"/>
  <c r="Q167" i="6"/>
  <c r="N167" i="6"/>
  <c r="K167" i="6"/>
  <c r="W165" i="6"/>
  <c r="T165" i="6"/>
  <c r="Q165" i="6"/>
  <c r="N165" i="6"/>
  <c r="K165" i="6"/>
  <c r="W164" i="6"/>
  <c r="T164" i="6"/>
  <c r="Q164" i="6"/>
  <c r="N164" i="6"/>
  <c r="K164" i="6"/>
  <c r="W163" i="6"/>
  <c r="T163" i="6"/>
  <c r="Q163" i="6"/>
  <c r="N163" i="6"/>
  <c r="K163" i="6"/>
  <c r="W162" i="6"/>
  <c r="T162" i="6"/>
  <c r="Q162" i="6"/>
  <c r="N162" i="6"/>
  <c r="K162" i="6"/>
  <c r="W161" i="6"/>
  <c r="T161" i="6"/>
  <c r="Q161" i="6"/>
  <c r="N161" i="6"/>
  <c r="K161" i="6"/>
  <c r="W159" i="6"/>
  <c r="T159" i="6"/>
  <c r="Q159" i="6"/>
  <c r="N159" i="6"/>
  <c r="K159" i="6"/>
  <c r="W158" i="6"/>
  <c r="T158" i="6"/>
  <c r="Q158" i="6"/>
  <c r="N158" i="6"/>
  <c r="K158" i="6"/>
  <c r="W157" i="6"/>
  <c r="T157" i="6"/>
  <c r="Q157" i="6"/>
  <c r="N157" i="6"/>
  <c r="K157" i="6"/>
  <c r="W156" i="6"/>
  <c r="T156" i="6"/>
  <c r="Q156" i="6"/>
  <c r="N156" i="6"/>
  <c r="K156" i="6"/>
  <c r="W155" i="6"/>
  <c r="T155" i="6"/>
  <c r="Q155" i="6"/>
  <c r="N155" i="6"/>
  <c r="K155" i="6"/>
  <c r="W154" i="6"/>
  <c r="W153" i="6"/>
  <c r="T153" i="6"/>
  <c r="Q153" i="6"/>
  <c r="N153" i="6"/>
  <c r="K153" i="6"/>
  <c r="W152" i="6"/>
  <c r="T152" i="6"/>
  <c r="Q152" i="6"/>
  <c r="N152" i="6"/>
  <c r="K152" i="6"/>
  <c r="W151" i="6"/>
  <c r="T151" i="6"/>
  <c r="Q151" i="6"/>
  <c r="N151" i="6"/>
  <c r="K151" i="6"/>
  <c r="W150" i="6"/>
  <c r="T150" i="6"/>
  <c r="Q150" i="6"/>
  <c r="N150" i="6"/>
  <c r="K150" i="6"/>
  <c r="W149" i="6"/>
  <c r="T149" i="6"/>
  <c r="Q149" i="6"/>
  <c r="N149" i="6"/>
  <c r="K149" i="6"/>
  <c r="W148" i="6"/>
  <c r="W147" i="6"/>
  <c r="T147" i="6"/>
  <c r="Q147" i="6"/>
  <c r="N147" i="6"/>
  <c r="K147" i="6"/>
  <c r="W146" i="6"/>
  <c r="T146" i="6"/>
  <c r="Q146" i="6"/>
  <c r="N146" i="6"/>
  <c r="K146" i="6"/>
  <c r="W145" i="6"/>
  <c r="T145" i="6"/>
  <c r="Q145" i="6"/>
  <c r="N145" i="6"/>
  <c r="K145" i="6"/>
  <c r="W144" i="6"/>
  <c r="T144" i="6"/>
  <c r="Q144" i="6"/>
  <c r="N144" i="6"/>
  <c r="K144" i="6"/>
  <c r="W143" i="6"/>
  <c r="T143" i="6"/>
  <c r="Q143" i="6"/>
  <c r="N143" i="6"/>
  <c r="K143" i="6"/>
  <c r="W142" i="6"/>
  <c r="N142" i="6"/>
  <c r="W141" i="6"/>
  <c r="T141" i="6"/>
  <c r="Q141" i="6"/>
  <c r="N141" i="6"/>
  <c r="K141" i="6"/>
  <c r="W140" i="6"/>
  <c r="T140" i="6"/>
  <c r="Q140" i="6"/>
  <c r="N140" i="6"/>
  <c r="K140" i="6"/>
  <c r="W139" i="6"/>
  <c r="T139" i="6"/>
  <c r="Q139" i="6"/>
  <c r="N139" i="6"/>
  <c r="K139" i="6"/>
  <c r="W138" i="6"/>
  <c r="T138" i="6"/>
  <c r="Q138" i="6"/>
  <c r="N138" i="6"/>
  <c r="K138" i="6"/>
  <c r="W137" i="6"/>
  <c r="T137" i="6"/>
  <c r="Q137" i="6"/>
  <c r="N137" i="6"/>
  <c r="K137" i="6"/>
  <c r="W136" i="6"/>
  <c r="N136" i="6"/>
  <c r="H136" i="6"/>
  <c r="W135" i="6"/>
  <c r="T135" i="6"/>
  <c r="Q135" i="6"/>
  <c r="N135" i="6"/>
  <c r="K135" i="6"/>
  <c r="W134" i="6"/>
  <c r="T134" i="6"/>
  <c r="Q134" i="6"/>
  <c r="N134" i="6"/>
  <c r="K134" i="6"/>
  <c r="W133" i="6"/>
  <c r="T133" i="6"/>
  <c r="Q133" i="6"/>
  <c r="N133" i="6"/>
  <c r="K133" i="6"/>
  <c r="W132" i="6"/>
  <c r="T132" i="6"/>
  <c r="Q132" i="6"/>
  <c r="N132" i="6"/>
  <c r="K132" i="6"/>
  <c r="W131" i="6"/>
  <c r="T131" i="6"/>
  <c r="Q131" i="6"/>
  <c r="N131" i="6"/>
  <c r="K131" i="6"/>
  <c r="W130" i="6"/>
  <c r="H130" i="6"/>
  <c r="W129" i="6"/>
  <c r="T129" i="6"/>
  <c r="Q129" i="6"/>
  <c r="N129" i="6"/>
  <c r="K129" i="6"/>
  <c r="W128" i="6"/>
  <c r="T128" i="6"/>
  <c r="Q128" i="6"/>
  <c r="N128" i="6"/>
  <c r="K128" i="6"/>
  <c r="W127" i="6"/>
  <c r="T127" i="6"/>
  <c r="Q127" i="6"/>
  <c r="N127" i="6"/>
  <c r="K127" i="6"/>
  <c r="W126" i="6"/>
  <c r="T126" i="6"/>
  <c r="Q126" i="6"/>
  <c r="N126" i="6"/>
  <c r="K126" i="6"/>
  <c r="W125" i="6"/>
  <c r="T125" i="6"/>
  <c r="Q125" i="6"/>
  <c r="N125" i="6"/>
  <c r="K125" i="6"/>
  <c r="W124" i="6"/>
  <c r="H124" i="6"/>
  <c r="W123" i="6"/>
  <c r="T123" i="6"/>
  <c r="Q123" i="6"/>
  <c r="N123" i="6"/>
  <c r="K123" i="6"/>
  <c r="W122" i="6"/>
  <c r="T122" i="6"/>
  <c r="Q122" i="6"/>
  <c r="N122" i="6"/>
  <c r="K122" i="6"/>
  <c r="W121" i="6"/>
  <c r="T121" i="6"/>
  <c r="Q121" i="6"/>
  <c r="N121" i="6"/>
  <c r="K121" i="6"/>
  <c r="W120" i="6"/>
  <c r="T120" i="6"/>
  <c r="Q120" i="6"/>
  <c r="N120" i="6"/>
  <c r="K120" i="6"/>
  <c r="W119" i="6"/>
  <c r="T119" i="6"/>
  <c r="Q119" i="6"/>
  <c r="N119" i="6"/>
  <c r="K119" i="6"/>
  <c r="W118" i="6"/>
  <c r="H118" i="6"/>
  <c r="W117" i="6"/>
  <c r="T117" i="6"/>
  <c r="Q117" i="6"/>
  <c r="N117" i="6"/>
  <c r="K117" i="6"/>
  <c r="W116" i="6"/>
  <c r="T116" i="6"/>
  <c r="Q116" i="6"/>
  <c r="N116" i="6"/>
  <c r="K116" i="6"/>
  <c r="W115" i="6"/>
  <c r="T115" i="6"/>
  <c r="Q115" i="6"/>
  <c r="N115" i="6"/>
  <c r="K115" i="6"/>
  <c r="W114" i="6"/>
  <c r="T114" i="6"/>
  <c r="Q114" i="6"/>
  <c r="N114" i="6"/>
  <c r="K114" i="6"/>
  <c r="W113" i="6"/>
  <c r="T113" i="6"/>
  <c r="Q113" i="6"/>
  <c r="N113" i="6"/>
  <c r="K113" i="6"/>
  <c r="W112" i="6"/>
  <c r="H112" i="6"/>
  <c r="W111" i="6"/>
  <c r="T111" i="6"/>
  <c r="Q111" i="6"/>
  <c r="N111" i="6"/>
  <c r="K111" i="6"/>
  <c r="W110" i="6"/>
  <c r="T110" i="6"/>
  <c r="Q110" i="6"/>
  <c r="N110" i="6"/>
  <c r="K110" i="6"/>
  <c r="W109" i="6"/>
  <c r="T109" i="6"/>
  <c r="Q109" i="6"/>
  <c r="N109" i="6"/>
  <c r="K109" i="6"/>
  <c r="W108" i="6"/>
  <c r="T108" i="6"/>
  <c r="Q108" i="6"/>
  <c r="N108" i="6"/>
  <c r="K108" i="6"/>
  <c r="W107" i="6"/>
  <c r="T107" i="6"/>
  <c r="Q107" i="6"/>
  <c r="N107" i="6"/>
  <c r="K107" i="6"/>
  <c r="W106" i="6"/>
  <c r="N106" i="6"/>
  <c r="H106" i="6"/>
  <c r="W105" i="6"/>
  <c r="T105" i="6"/>
  <c r="Q105" i="6"/>
  <c r="N105" i="6"/>
  <c r="K105" i="6"/>
  <c r="W104" i="6"/>
  <c r="T104" i="6"/>
  <c r="Q104" i="6"/>
  <c r="N104" i="6"/>
  <c r="K104" i="6"/>
  <c r="W103" i="6"/>
  <c r="T103" i="6"/>
  <c r="Q103" i="6"/>
  <c r="N103" i="6"/>
  <c r="K103" i="6"/>
  <c r="W102" i="6"/>
  <c r="T102" i="6"/>
  <c r="Q102" i="6"/>
  <c r="N102" i="6"/>
  <c r="K102" i="6"/>
  <c r="W101" i="6"/>
  <c r="T101" i="6"/>
  <c r="Q101" i="6"/>
  <c r="N101" i="6"/>
  <c r="K101" i="6"/>
  <c r="W100" i="6"/>
  <c r="H100" i="6"/>
  <c r="W99" i="6"/>
  <c r="T99" i="6"/>
  <c r="Q99" i="6"/>
  <c r="N99" i="6"/>
  <c r="K99" i="6"/>
  <c r="W98" i="6"/>
  <c r="T98" i="6"/>
  <c r="Q98" i="6"/>
  <c r="N98" i="6"/>
  <c r="K98" i="6"/>
  <c r="W97" i="6"/>
  <c r="T97" i="6"/>
  <c r="Q97" i="6"/>
  <c r="N97" i="6"/>
  <c r="K97" i="6"/>
  <c r="W96" i="6"/>
  <c r="T96" i="6"/>
  <c r="Q96" i="6"/>
  <c r="N96" i="6"/>
  <c r="K96" i="6"/>
  <c r="W95" i="6"/>
  <c r="T95" i="6"/>
  <c r="Q95" i="6"/>
  <c r="N95" i="6"/>
  <c r="K95" i="6"/>
  <c r="W94" i="6"/>
  <c r="H94" i="6"/>
  <c r="W93" i="6"/>
  <c r="T93" i="6"/>
  <c r="Q93" i="6"/>
  <c r="N93" i="6"/>
  <c r="K93" i="6"/>
  <c r="W92" i="6"/>
  <c r="T92" i="6"/>
  <c r="Q92" i="6"/>
  <c r="N92" i="6"/>
  <c r="K92" i="6"/>
  <c r="W91" i="6"/>
  <c r="T91" i="6"/>
  <c r="Q91" i="6"/>
  <c r="N91" i="6"/>
  <c r="K91" i="6"/>
  <c r="W90" i="6"/>
  <c r="T90" i="6"/>
  <c r="Q90" i="6"/>
  <c r="N90" i="6"/>
  <c r="K90" i="6"/>
  <c r="W89" i="6"/>
  <c r="T89" i="6"/>
  <c r="Q89" i="6"/>
  <c r="N89" i="6"/>
  <c r="K89" i="6"/>
  <c r="W88" i="6"/>
  <c r="H88" i="6"/>
  <c r="W87" i="6"/>
  <c r="T87" i="6"/>
  <c r="Q87" i="6"/>
  <c r="N87" i="6"/>
  <c r="K87" i="6"/>
  <c r="W86" i="6"/>
  <c r="T86" i="6"/>
  <c r="Q86" i="6"/>
  <c r="N86" i="6"/>
  <c r="K86" i="6"/>
  <c r="W85" i="6"/>
  <c r="T85" i="6"/>
  <c r="Q85" i="6"/>
  <c r="N85" i="6"/>
  <c r="K85" i="6"/>
  <c r="W84" i="6"/>
  <c r="T84" i="6"/>
  <c r="Q84" i="6"/>
  <c r="N84" i="6"/>
  <c r="K84" i="6"/>
  <c r="W83" i="6"/>
  <c r="T83" i="6"/>
  <c r="Q83" i="6"/>
  <c r="N83" i="6"/>
  <c r="K83" i="6"/>
  <c r="W82" i="6"/>
  <c r="H82" i="6"/>
  <c r="W81" i="6"/>
  <c r="T81" i="6"/>
  <c r="Q81" i="6"/>
  <c r="N81" i="6"/>
  <c r="K81" i="6"/>
  <c r="W80" i="6"/>
  <c r="T80" i="6"/>
  <c r="Q80" i="6"/>
  <c r="N80" i="6"/>
  <c r="K80" i="6"/>
  <c r="W79" i="6"/>
  <c r="T79" i="6"/>
  <c r="Q79" i="6"/>
  <c r="N79" i="6"/>
  <c r="K79" i="6"/>
  <c r="W78" i="6"/>
  <c r="T78" i="6"/>
  <c r="Q78" i="6"/>
  <c r="N78" i="6"/>
  <c r="K78" i="6"/>
  <c r="W77" i="6"/>
  <c r="T77" i="6"/>
  <c r="Q77" i="6"/>
  <c r="N77" i="6"/>
  <c r="K77" i="6"/>
  <c r="W76" i="6"/>
  <c r="N76" i="6"/>
  <c r="H76" i="6"/>
  <c r="W75" i="6"/>
  <c r="T75" i="6"/>
  <c r="Q75" i="6"/>
  <c r="N75" i="6"/>
  <c r="K75" i="6"/>
  <c r="W74" i="6"/>
  <c r="T74" i="6"/>
  <c r="Q74" i="6"/>
  <c r="N74" i="6"/>
  <c r="K74" i="6"/>
  <c r="W73" i="6"/>
  <c r="T73" i="6"/>
  <c r="Q73" i="6"/>
  <c r="N73" i="6"/>
  <c r="K73" i="6"/>
  <c r="W72" i="6"/>
  <c r="T72" i="6"/>
  <c r="Q72" i="6"/>
  <c r="N72" i="6"/>
  <c r="K72" i="6"/>
  <c r="W71" i="6"/>
  <c r="T71" i="6"/>
  <c r="Q71" i="6"/>
  <c r="N71" i="6"/>
  <c r="K71" i="6"/>
  <c r="W70" i="6"/>
  <c r="H70" i="6"/>
  <c r="W69" i="6"/>
  <c r="T69" i="6"/>
  <c r="Q69" i="6"/>
  <c r="N69" i="6"/>
  <c r="K69" i="6"/>
  <c r="W68" i="6"/>
  <c r="T68" i="6"/>
  <c r="Q68" i="6"/>
  <c r="N68" i="6"/>
  <c r="K68" i="6"/>
  <c r="W67" i="6"/>
  <c r="T67" i="6"/>
  <c r="Q67" i="6"/>
  <c r="N67" i="6"/>
  <c r="K67" i="6"/>
  <c r="W66" i="6"/>
  <c r="T66" i="6"/>
  <c r="Q66" i="6"/>
  <c r="N66" i="6"/>
  <c r="K66" i="6"/>
  <c r="W65" i="6"/>
  <c r="T65" i="6"/>
  <c r="Q65" i="6"/>
  <c r="N65" i="6"/>
  <c r="K65" i="6"/>
  <c r="W64" i="6"/>
  <c r="H64" i="6"/>
  <c r="W63" i="6"/>
  <c r="T63" i="6"/>
  <c r="Q63" i="6"/>
  <c r="K63" i="6"/>
  <c r="W62" i="6"/>
  <c r="T62" i="6"/>
  <c r="Q62" i="6"/>
  <c r="N62" i="6"/>
  <c r="K62" i="6"/>
  <c r="W61" i="6"/>
  <c r="T61" i="6"/>
  <c r="Q61" i="6"/>
  <c r="N61" i="6"/>
  <c r="K61" i="6"/>
  <c r="W60" i="6"/>
  <c r="T60" i="6"/>
  <c r="Q60" i="6"/>
  <c r="N60" i="6"/>
  <c r="K60" i="6"/>
  <c r="W59" i="6"/>
  <c r="T59" i="6"/>
  <c r="Q59" i="6"/>
  <c r="N59" i="6"/>
  <c r="K59" i="6"/>
  <c r="W58" i="6"/>
  <c r="H58" i="6"/>
  <c r="W57" i="6"/>
  <c r="T57" i="6"/>
  <c r="Q57" i="6"/>
  <c r="N57" i="6"/>
  <c r="K57" i="6"/>
  <c r="W56" i="6"/>
  <c r="T56" i="6"/>
  <c r="Q56" i="6"/>
  <c r="N56" i="6"/>
  <c r="K56" i="6"/>
  <c r="W55" i="6"/>
  <c r="T55" i="6"/>
  <c r="Q55" i="6"/>
  <c r="N55" i="6"/>
  <c r="K55" i="6"/>
  <c r="W54" i="6"/>
  <c r="T54" i="6"/>
  <c r="Q54" i="6"/>
  <c r="N54" i="6"/>
  <c r="K54" i="6"/>
  <c r="W53" i="6"/>
  <c r="T53" i="6"/>
  <c r="Q53" i="6"/>
  <c r="N53" i="6"/>
  <c r="K53" i="6"/>
  <c r="W52" i="6"/>
  <c r="H52" i="6"/>
  <c r="W51" i="6"/>
  <c r="T51" i="6"/>
  <c r="Q51" i="6"/>
  <c r="N51" i="6"/>
  <c r="K51" i="6"/>
  <c r="W50" i="6"/>
  <c r="T50" i="6"/>
  <c r="Q50" i="6"/>
  <c r="N50" i="6"/>
  <c r="K50" i="6"/>
  <c r="W49" i="6"/>
  <c r="T49" i="6"/>
  <c r="Q49" i="6"/>
  <c r="N49" i="6"/>
  <c r="K49" i="6"/>
  <c r="W48" i="6"/>
  <c r="T48" i="6"/>
  <c r="Q48" i="6"/>
  <c r="N48" i="6"/>
  <c r="K48" i="6"/>
  <c r="W47" i="6"/>
  <c r="T47" i="6"/>
  <c r="Q47" i="6"/>
  <c r="N47" i="6"/>
  <c r="K47" i="6"/>
  <c r="W46" i="6"/>
  <c r="N46" i="6"/>
  <c r="W45" i="6"/>
  <c r="T45" i="6"/>
  <c r="Q45" i="6"/>
  <c r="N45" i="6"/>
  <c r="K45" i="6"/>
  <c r="W44" i="6"/>
  <c r="T44" i="6"/>
  <c r="Q44" i="6"/>
  <c r="N44" i="6"/>
  <c r="K44" i="6"/>
  <c r="W43" i="6"/>
  <c r="T43" i="6"/>
  <c r="Q43" i="6"/>
  <c r="N43" i="6"/>
  <c r="K43" i="6"/>
  <c r="W42" i="6"/>
  <c r="T42" i="6"/>
  <c r="Q42" i="6"/>
  <c r="N42" i="6"/>
  <c r="K42" i="6"/>
  <c r="W41" i="6"/>
  <c r="T41" i="6"/>
  <c r="Q41" i="6"/>
  <c r="N41" i="6"/>
  <c r="K41" i="6"/>
  <c r="W40" i="6"/>
</calcChain>
</file>

<file path=xl/sharedStrings.xml><?xml version="1.0" encoding="utf-8"?>
<sst xmlns="http://schemas.openxmlformats.org/spreadsheetml/2006/main" count="771" uniqueCount="301">
  <si>
    <t>白米飯</t>
  </si>
  <si>
    <t>糙米飯</t>
  </si>
  <si>
    <t>一</t>
  </si>
  <si>
    <t>二</t>
  </si>
  <si>
    <t>三</t>
  </si>
  <si>
    <t>四</t>
  </si>
  <si>
    <t>五</t>
  </si>
  <si>
    <t>小米飯</t>
  </si>
  <si>
    <t>醬瓜燒雞</t>
  </si>
  <si>
    <t>螞蟻上樹</t>
  </si>
  <si>
    <t>豆漿</t>
  </si>
  <si>
    <t>金針湯</t>
  </si>
  <si>
    <t>粉圓甜湯</t>
  </si>
  <si>
    <t>第1學期</t>
    <phoneticPr fontId="1" type="noConversion"/>
  </si>
  <si>
    <t xml:space="preserve">米 糙米   </t>
  </si>
  <si>
    <t>時蔬</t>
  </si>
  <si>
    <t xml:space="preserve">米    </t>
  </si>
  <si>
    <t>刈包特餐</t>
  </si>
  <si>
    <t xml:space="preserve">刈包    </t>
  </si>
  <si>
    <t xml:space="preserve">肉排    </t>
  </si>
  <si>
    <t>回鍋肉片</t>
  </si>
  <si>
    <t xml:space="preserve">肉雞 醃漬花胡瓜 胡蘿蔔 大蒜 </t>
  </si>
  <si>
    <t xml:space="preserve">米 小米   </t>
  </si>
  <si>
    <t xml:space="preserve">豆漿    </t>
  </si>
  <si>
    <t>綠豆湯</t>
  </si>
  <si>
    <t xml:space="preserve">綠豆 二砂糖   </t>
  </si>
  <si>
    <t xml:space="preserve">金針菜乾 榨菜 薑 大骨 </t>
  </si>
  <si>
    <t>糙米粥</t>
  </si>
  <si>
    <t>時蔬大骨湯</t>
  </si>
  <si>
    <t>學年度</t>
    <phoneticPr fontId="1" type="noConversion"/>
  </si>
  <si>
    <t>國民小學</t>
    <phoneticPr fontId="1" type="noConversion"/>
  </si>
  <si>
    <t>湯品</t>
  </si>
  <si>
    <t>湯品明細</t>
  </si>
  <si>
    <t>穀/份</t>
  </si>
  <si>
    <t>油/份</t>
  </si>
  <si>
    <t>蔬/份</t>
  </si>
  <si>
    <t>乳/份</t>
  </si>
  <si>
    <t>果/份</t>
  </si>
  <si>
    <t>豆/份</t>
  </si>
  <si>
    <t>熱量</t>
  </si>
  <si>
    <t>紫菜蛋花湯</t>
  </si>
  <si>
    <t>燕麥飯</t>
  </si>
  <si>
    <t xml:space="preserve">米 燕麥   </t>
  </si>
  <si>
    <t xml:space="preserve">雞蛋 胡蘿蔔 大蒜  </t>
  </si>
  <si>
    <t>過敏警語：「本月產品含有蛋、芝麻、含麩之穀物、花生、大豆、魚類、亞硫酸鹽類及其相關製品，不適合其過敏體質者食用」</t>
  </si>
  <si>
    <t>說明：</t>
  </si>
  <si>
    <t>一、每周三、五蔬菜為有機蔬菜。</t>
  </si>
  <si>
    <t>二、本菜單豬骨會以雞骨取代。</t>
  </si>
  <si>
    <t>蜜汁豆干</t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</si>
  <si>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</si>
  <si>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</si>
  <si>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主食</t>
  </si>
  <si>
    <t>重/kg</t>
  </si>
  <si>
    <t>公斤</t>
  </si>
  <si>
    <t>主菜</t>
  </si>
  <si>
    <t>副菜一</t>
  </si>
  <si>
    <t>蔬菜</t>
  </si>
  <si>
    <t>米</t>
  </si>
  <si>
    <t>魚排</t>
  </si>
  <si>
    <t>豬絞肉</t>
  </si>
  <si>
    <t>紫菜</t>
  </si>
  <si>
    <t>冬瓜</t>
  </si>
  <si>
    <t>大蒜</t>
  </si>
  <si>
    <t>雞蛋</t>
  </si>
  <si>
    <t>乾香菇</t>
  </si>
  <si>
    <t>薑</t>
  </si>
  <si>
    <t>胡蘿蔔</t>
  </si>
  <si>
    <t>肉雞</t>
  </si>
  <si>
    <t>白蘿蔔</t>
  </si>
  <si>
    <t>糙米</t>
  </si>
  <si>
    <t>馬鈴薯</t>
  </si>
  <si>
    <t>洋蔥</t>
  </si>
  <si>
    <t>大番茄</t>
  </si>
  <si>
    <t>紅蔥頭</t>
  </si>
  <si>
    <t>大骨</t>
  </si>
  <si>
    <t>豬後腿肉</t>
  </si>
  <si>
    <t>豆腐</t>
  </si>
  <si>
    <t>綠豆</t>
  </si>
  <si>
    <t>南瓜</t>
  </si>
  <si>
    <t>金針菇</t>
  </si>
  <si>
    <t>二砂糖</t>
  </si>
  <si>
    <t>乾木耳</t>
  </si>
  <si>
    <t>燕麥</t>
  </si>
  <si>
    <t>冬粉</t>
  </si>
  <si>
    <t>九層塔</t>
  </si>
  <si>
    <t>三節翅</t>
  </si>
  <si>
    <t>冷凍花椰菜</t>
  </si>
  <si>
    <t>金針菜乾</t>
  </si>
  <si>
    <t>滷包</t>
  </si>
  <si>
    <t>榨菜</t>
  </si>
  <si>
    <t>刈包</t>
  </si>
  <si>
    <t>肉排</t>
  </si>
  <si>
    <t>冷凍玉米粒</t>
  </si>
  <si>
    <t>甘藍</t>
  </si>
  <si>
    <t>柴魚片</t>
  </si>
  <si>
    <t>綠豆芽</t>
  </si>
  <si>
    <t>韮菜</t>
  </si>
  <si>
    <t>粉圓</t>
  </si>
  <si>
    <t>醃漬花胡瓜</t>
  </si>
  <si>
    <t>豆干</t>
  </si>
  <si>
    <t>豆薯</t>
  </si>
  <si>
    <t>乾裙帶菜</t>
  </si>
  <si>
    <t>味噌</t>
  </si>
  <si>
    <t>秀珍菇</t>
  </si>
  <si>
    <t>小米</t>
  </si>
  <si>
    <t>沙茶醬</t>
  </si>
  <si>
    <t>豆包</t>
  </si>
  <si>
    <t>三色豆</t>
  </si>
  <si>
    <t>結球白菜</t>
  </si>
  <si>
    <t>胡椒鹽</t>
  </si>
  <si>
    <t>甜麵醬</t>
  </si>
  <si>
    <t>絞肉豆芽</t>
  </si>
  <si>
    <t xml:space="preserve">魚排    </t>
  </si>
  <si>
    <t>銀蘿黑輪</t>
  </si>
  <si>
    <t>芝麻飯</t>
  </si>
  <si>
    <t xml:space="preserve">米 芝麻(熟)   </t>
  </si>
  <si>
    <t>拌飯配料</t>
  </si>
  <si>
    <t>豆包瓜粒</t>
  </si>
  <si>
    <t>針菇豆腐</t>
  </si>
  <si>
    <t>仙草凍</t>
  </si>
  <si>
    <t xml:space="preserve">仙草凍 二砂糖   </t>
  </si>
  <si>
    <t>味噌豆腐湯</t>
  </si>
  <si>
    <t>仙草甜湯</t>
  </si>
  <si>
    <t>培根</t>
  </si>
  <si>
    <t>黑輪</t>
  </si>
  <si>
    <t>芝麻(熟)</t>
  </si>
  <si>
    <t>洋蔥</t>
    <phoneticPr fontId="13" type="noConversion"/>
  </si>
  <si>
    <t>花胡瓜</t>
  </si>
  <si>
    <t>青蔥</t>
  </si>
  <si>
    <t xml:space="preserve">冬瓜 薑   </t>
  </si>
  <si>
    <t>12月葷食菜單(A案)</t>
    <phoneticPr fontId="1" type="noConversion"/>
  </si>
  <si>
    <t>日期</t>
  </si>
  <si>
    <t>星期</t>
  </si>
  <si>
    <t>主食明細</t>
  </si>
  <si>
    <t>主菜明細</t>
  </si>
  <si>
    <t>副菜一明細</t>
  </si>
  <si>
    <t>蔬菜明細</t>
  </si>
  <si>
    <t>點心</t>
  </si>
  <si>
    <t>Q4</t>
  </si>
  <si>
    <t>紅燒豆腐</t>
  </si>
  <si>
    <t xml:space="preserve">蔬菜 大蒜   </t>
  </si>
  <si>
    <t>銀耳甜湯</t>
  </si>
  <si>
    <t xml:space="preserve">乾銀耳 二砂糖 枸杞  </t>
  </si>
  <si>
    <t>Q5</t>
  </si>
  <si>
    <t>沙茶肉絲</t>
  </si>
  <si>
    <t xml:space="preserve">豬後腿肉 時蔬 大蒜 沙茶醬 </t>
  </si>
  <si>
    <t>冬粉 豬絞肉 時蔬 胡蘿蔔 乾木耳</t>
  </si>
  <si>
    <t>R1</t>
  </si>
  <si>
    <t>醬醋滷肉</t>
  </si>
  <si>
    <t>豬後腿肉 白蘿蔔 胡蘿蔔 月桂葉 滷包</t>
  </si>
  <si>
    <t>沙茶寬粉</t>
  </si>
  <si>
    <t>寬粉 時蔬 豬絞肉 大蒜 沙茶醬</t>
  </si>
  <si>
    <t>紅仁炒蛋</t>
  </si>
  <si>
    <t xml:space="preserve">時蔬 大骨 薑  </t>
  </si>
  <si>
    <t>R2</t>
  </si>
  <si>
    <t>培根豆芽</t>
  </si>
  <si>
    <t xml:space="preserve">綠豆芽 培根 韮菜 大蒜 </t>
  </si>
  <si>
    <t xml:space="preserve">雞蛋 紫菜 薑  </t>
  </si>
  <si>
    <t>R3</t>
  </si>
  <si>
    <t>拌飯特餐</t>
  </si>
  <si>
    <t>香滷雞翅</t>
  </si>
  <si>
    <t xml:space="preserve">三節翅 薑   </t>
  </si>
  <si>
    <t>蘿蔔大骨湯</t>
  </si>
  <si>
    <t xml:space="preserve">白蘿蔔 大骨 薑  </t>
  </si>
  <si>
    <t>R4</t>
  </si>
  <si>
    <t>南瓜燒肉</t>
  </si>
  <si>
    <t xml:space="preserve">豬後腿肉 南瓜 胡蘿蔔 大蒜 </t>
  </si>
  <si>
    <t>肉絲玉菜</t>
  </si>
  <si>
    <t>R5</t>
  </si>
  <si>
    <t>紫米飯</t>
  </si>
  <si>
    <t xml:space="preserve">米 黑糯米   </t>
  </si>
  <si>
    <t>打拋豬</t>
  </si>
  <si>
    <t>豬絞肉 九層塔 豆薯 魚露 大蒜</t>
  </si>
  <si>
    <t xml:space="preserve">豆包 冬瓜 胡蘿蔔 大蒜 </t>
  </si>
  <si>
    <t>針菇大骨湯</t>
  </si>
  <si>
    <t xml:space="preserve">胡蘿蔔 金針菇 大骨 薑 </t>
  </si>
  <si>
    <t>S1</t>
  </si>
  <si>
    <t>洋蔥肉片</t>
  </si>
  <si>
    <t xml:space="preserve">豬後腿肉 洋蔥 胡蘿蔔 大蒜 </t>
  </si>
  <si>
    <t>紫菜湯</t>
  </si>
  <si>
    <t xml:space="preserve">紫菜 薑   </t>
  </si>
  <si>
    <t>S2</t>
  </si>
  <si>
    <t>蔥油拌雞</t>
  </si>
  <si>
    <t xml:space="preserve">肉雞 甘藍 青蔥 紅蔥頭 </t>
  </si>
  <si>
    <t>蘿蔔湯</t>
  </si>
  <si>
    <t>S3</t>
  </si>
  <si>
    <t>拌麵特餐</t>
  </si>
  <si>
    <t xml:space="preserve">麵條    </t>
  </si>
  <si>
    <t>拌麵酢醬</t>
  </si>
  <si>
    <t>豬絞肉 豆干 小黃瓜 胡蘿蔔 甜麵醬</t>
  </si>
  <si>
    <t>肉絲豆芽</t>
  </si>
  <si>
    <t xml:space="preserve">綠豆芽 胡蘿蔔 豬後腿肉  </t>
  </si>
  <si>
    <t>玉米蛋花湯</t>
  </si>
  <si>
    <t xml:space="preserve">冷凍玉米粒 雞蛋   </t>
  </si>
  <si>
    <t>S4</t>
  </si>
  <si>
    <t>香酥魚排</t>
  </si>
  <si>
    <t>培根白菜</t>
  </si>
  <si>
    <t xml:space="preserve">培根 結球白菜 乾香菇 大蒜 </t>
  </si>
  <si>
    <t>S5</t>
  </si>
  <si>
    <t>洋芋絞肉</t>
  </si>
  <si>
    <t xml:space="preserve">豬絞肉 馬鈴薯 胡蘿蔔 大蒜 </t>
  </si>
  <si>
    <t xml:space="preserve">豆腐 味噌 柴魚片  </t>
  </si>
  <si>
    <t>T1</t>
  </si>
  <si>
    <t>甘藍肉片</t>
  </si>
  <si>
    <t xml:space="preserve">豬後腿肉 甘藍 胡蘿蔔 大蒜 </t>
  </si>
  <si>
    <t>綠豆芽 豬絞肉 韮菜 胡蘿蔔 大蒜</t>
  </si>
  <si>
    <t>T2</t>
  </si>
  <si>
    <t xml:space="preserve">白蘿蔔 黑輪 胡蘿蔔 大蒜 </t>
  </si>
  <si>
    <t>T3</t>
  </si>
  <si>
    <t>美味肉排</t>
  </si>
  <si>
    <t>蘿蔔乾炒蛋</t>
  </si>
  <si>
    <t xml:space="preserve">雞蛋 蘿蔔乾 大蒜  </t>
  </si>
  <si>
    <t>T4</t>
  </si>
  <si>
    <t>豆薯豆干</t>
  </si>
  <si>
    <t xml:space="preserve">豆薯 豆干 胡蘿蔔 大蒜 </t>
  </si>
  <si>
    <t>T5</t>
  </si>
  <si>
    <t>鹹香菲力豬</t>
  </si>
  <si>
    <t>豬絞肉 洋蔥 番茄 風味醬油 滷包</t>
  </si>
  <si>
    <t>冬瓜薑絲湯</t>
  </si>
  <si>
    <t>A5</t>
  </si>
  <si>
    <t>壽喜燒肉</t>
  </si>
  <si>
    <t xml:space="preserve">豬後腿肉 結球白菜 胡蘿蔔 大蒜 </t>
  </si>
  <si>
    <t>麻婆豆腐</t>
  </si>
  <si>
    <t xml:space="preserve">豆腐 豬絞肉 三色豆 大蒜 </t>
  </si>
  <si>
    <t>A2</t>
  </si>
  <si>
    <t>椒鹽魚排</t>
  </si>
  <si>
    <t>蛋香花椰</t>
  </si>
  <si>
    <t>鮮菇紫菜湯</t>
  </si>
  <si>
    <t xml:space="preserve">紫菜 金針菇 薑 柴魚片 </t>
  </si>
  <si>
    <t>A3</t>
  </si>
  <si>
    <t>泰式特餐</t>
  </si>
  <si>
    <t>鮮拌蛋酥</t>
  </si>
  <si>
    <t>雞蛋 洋蔥 胡蘿蔔 花胡瓜 大蒜</t>
  </si>
  <si>
    <t>A4</t>
  </si>
  <si>
    <t>洋芋燒雞</t>
  </si>
  <si>
    <t xml:space="preserve">肉雞 馬鈴薯 胡蘿蔔 大蒜 </t>
  </si>
  <si>
    <t xml:space="preserve">豬後腿肉 綠豆芽 乾木耳 大蒜 </t>
  </si>
  <si>
    <t>麥仁飯</t>
  </si>
  <si>
    <t xml:space="preserve">米 大麥仁   </t>
  </si>
  <si>
    <t>塔香魷魚</t>
  </si>
  <si>
    <t>魷魚圈 豬後腿肉 洋蔥 九層塔 大蒜</t>
  </si>
  <si>
    <t xml:space="preserve">豆腐 滷包 薑  </t>
  </si>
  <si>
    <t>蛋香玉菜</t>
  </si>
  <si>
    <t>鮮魚時蔬湯</t>
  </si>
  <si>
    <t xml:space="preserve">時蔬 大骨 薑 石斑魚 </t>
  </si>
  <si>
    <t>豬絞肉 三色豆 洋蔥 油蔥酥 大蒜</t>
  </si>
  <si>
    <t xml:space="preserve">甘藍 胡蘿蔔 大蒜 豬後腿肉 </t>
  </si>
  <si>
    <t xml:space="preserve">粉圓 二砂糖   </t>
  </si>
  <si>
    <t xml:space="preserve">芝麻(熟) 豆干 大蒜 滷包 </t>
  </si>
  <si>
    <t xml:space="preserve">甘藍 雞蛋 大蒜  </t>
  </si>
  <si>
    <t>豬絞肉 糙米 胡蘿蔔 乾香菇 時蔬</t>
  </si>
  <si>
    <t>鮮燴魚丁</t>
  </si>
  <si>
    <t>石斑魚丁 玉米筍 杏鮑菇 甜椒 洋蔥</t>
  </si>
  <si>
    <t>紅豆湯圓</t>
  </si>
  <si>
    <t xml:space="preserve">紅豆 湯圓 二砂糖  </t>
  </si>
  <si>
    <t xml:space="preserve">金針菇 豆腐 胡蘿蔔 大蒜 </t>
  </si>
  <si>
    <t>B1</t>
  </si>
  <si>
    <t>味噌湯</t>
  </si>
  <si>
    <t xml:space="preserve">乾裙帶菜 味噌 豆腐 柴魚片 </t>
  </si>
  <si>
    <t xml:space="preserve">魚排 胡椒鹽   </t>
  </si>
  <si>
    <t xml:space="preserve">雞蛋 冷凍花椰菜 大蒜  </t>
  </si>
  <si>
    <t>冬蔭功湯</t>
  </si>
  <si>
    <t xml:space="preserve">秀珍菇 大番茄 檸檬葉 香茅 </t>
  </si>
  <si>
    <t>三、為配合農委會三章一Q政策，Q4主菜改為塔香魷魚，R1湯品改為豆漿供應。</t>
  </si>
  <si>
    <t>四、為配合學生食材喜好度及避免食材重複，菜色微幅調整，調整後：R3主菜為美味肉排，R4湯品為粉圓甜湯，T2湯品為金針湯，T4主菜為地瓜燒雞，A4湯品為仙草甜湯，B1主菜為回鍋肉片。</t>
  </si>
  <si>
    <t>魷魚圈</t>
  </si>
  <si>
    <t>乾銀耳</t>
  </si>
  <si>
    <t>枸杞</t>
  </si>
  <si>
    <t>月桂葉</t>
  </si>
  <si>
    <t>油蔥酥</t>
  </si>
  <si>
    <t>寬粉</t>
  </si>
  <si>
    <t>黑糯米</t>
  </si>
  <si>
    <t>魚露</t>
  </si>
  <si>
    <t>麵條</t>
  </si>
  <si>
    <t>小黃瓜</t>
  </si>
  <si>
    <t>蘿蔔乾</t>
  </si>
  <si>
    <t>番茄</t>
  </si>
  <si>
    <t>風味醬油</t>
  </si>
  <si>
    <t>檸檬葉</t>
  </si>
  <si>
    <t>香茅</t>
  </si>
  <si>
    <t>大麥仁</t>
  </si>
  <si>
    <t>五、為配合中央政府石斑魚專案政策，R2湯品改為鮮魚時蔬湯，T4主菜改為鮮燴魚丁供應。</t>
  </si>
  <si>
    <t>六、因應冬至節慶，T4湯品改為紅豆湯圓供應。</t>
  </si>
  <si>
    <t>時蔬大骨湯</t>
    <phoneticPr fontId="13" type="noConversion"/>
  </si>
  <si>
    <t>時蔬</t>
    <phoneticPr fontId="13" type="noConversion"/>
  </si>
  <si>
    <t>豆漿</t>
    <phoneticPr fontId="13" type="noConversion"/>
  </si>
  <si>
    <t>鮮魚時蔬湯</t>
    <phoneticPr fontId="13" type="noConversion"/>
  </si>
  <si>
    <t>石斑魚</t>
    <phoneticPr fontId="13" type="noConversion"/>
  </si>
  <si>
    <t>豬絞肉</t>
    <phoneticPr fontId="13" type="noConversion"/>
  </si>
  <si>
    <t>紫菜</t>
    <phoneticPr fontId="13" type="noConversion"/>
  </si>
  <si>
    <t>鮮燴魚丁</t>
    <phoneticPr fontId="13" type="noConversion"/>
  </si>
  <si>
    <t>紅豆湯圓</t>
    <phoneticPr fontId="13" type="noConversion"/>
  </si>
  <si>
    <t>石斑魚丁</t>
    <phoneticPr fontId="13" type="noConversion"/>
  </si>
  <si>
    <t>紅豆</t>
    <phoneticPr fontId="13" type="noConversion"/>
  </si>
  <si>
    <t>玉米筍</t>
    <phoneticPr fontId="13" type="noConversion"/>
  </si>
  <si>
    <t>湯圓</t>
    <phoneticPr fontId="13" type="noConversion"/>
  </si>
  <si>
    <t>杏鮑菇</t>
    <phoneticPr fontId="13" type="noConversion"/>
  </si>
  <si>
    <t>二砂糖</t>
    <phoneticPr fontId="13" type="noConversion"/>
  </si>
  <si>
    <t>甜椒</t>
    <phoneticPr fontId="13" type="noConversion"/>
  </si>
  <si>
    <t>魚排</t>
    <phoneticPr fontId="13" type="noConversion"/>
  </si>
  <si>
    <t>香又香-本店使用台灣豬肉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</si>
</sst>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&quot;月&quot;d&quot;日&quot;"/>
  </numFmts>
  <fonts count="2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1"/>
      <color rgb="FF000000"/>
      <name val="Arial"/>
      <family val="2"/>
    </font>
    <font>
      <sz val="9"/>
      <name val="新細明體"/>
      <family val="3"/>
      <charset val="136"/>
      <scheme val="minor"/>
    </font>
    <font>
      <sz val="7"/>
      <color rgb="FF000000"/>
      <name val="新細明體"/>
      <family val="1"/>
      <charset val="136"/>
    </font>
    <font>
      <sz val="7"/>
      <color rgb="FFFF0000"/>
      <name val="新細明體"/>
      <family val="1"/>
      <charset val="136"/>
    </font>
    <font>
      <sz val="10"/>
      <color theme="1"/>
      <name val="DFKai-SB"/>
      <family val="4"/>
      <charset val="136"/>
    </font>
    <font>
      <sz val="10"/>
      <color theme="1"/>
      <name val="Calibri"/>
      <family val="2"/>
    </font>
    <font>
      <sz val="11"/>
      <color theme="1"/>
      <name val="Arial"/>
      <family val="2"/>
    </font>
    <font>
      <sz val="12"/>
      <name val="DFKai-SB"/>
      <family val="4"/>
      <charset val="136"/>
    </font>
    <font>
      <sz val="12"/>
      <color theme="1"/>
      <name val="PMingLiu"/>
      <family val="1"/>
      <charset val="136"/>
    </font>
    <font>
      <sz val="10"/>
      <color rgb="FF000000"/>
      <name val="新細明體"/>
      <family val="1"/>
      <charset val="136"/>
    </font>
    <font>
      <sz val="10"/>
      <color rgb="FFFF0000"/>
      <name val="新細明體"/>
      <family val="1"/>
      <charset val="136"/>
    </font>
    <font>
      <sz val="10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E2EFD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76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12" fillId="5" borderId="1" xfId="0" applyFont="1" applyFill="1" applyBorder="1" applyAlignment="1"/>
    <xf numFmtId="0" fontId="6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shrinkToFit="1"/>
    </xf>
    <xf numFmtId="0" fontId="11" fillId="5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shrinkToFit="1"/>
    </xf>
    <xf numFmtId="0" fontId="6" fillId="3" borderId="1" xfId="0" applyFont="1" applyFill="1" applyBorder="1" applyAlignment="1">
      <alignment horizontal="center" shrinkToFit="1"/>
    </xf>
    <xf numFmtId="0" fontId="9" fillId="3" borderId="1" xfId="0" applyFont="1" applyFill="1" applyBorder="1" applyAlignment="1">
      <alignment horizont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6" fillId="5" borderId="10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shrinkToFit="1"/>
    </xf>
    <xf numFmtId="0" fontId="10" fillId="6" borderId="11" xfId="0" applyFont="1" applyFill="1" applyBorder="1" applyAlignment="1">
      <alignment horizontal="center" vertical="center" shrinkToFit="1"/>
    </xf>
    <xf numFmtId="0" fontId="16" fillId="5" borderId="1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vertical="center" wrapText="1"/>
    </xf>
    <xf numFmtId="0" fontId="9" fillId="6" borderId="13" xfId="0" applyFont="1" applyFill="1" applyBorder="1" applyAlignment="1">
      <alignment horizontal="center" vertical="center" shrinkToFit="1"/>
    </xf>
    <xf numFmtId="0" fontId="17" fillId="5" borderId="12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horizontal="center" vertical="center" shrinkToFit="1"/>
    </xf>
    <xf numFmtId="0" fontId="6" fillId="7" borderId="1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shrinkToFit="1"/>
    </xf>
    <xf numFmtId="0" fontId="9" fillId="6" borderId="15" xfId="0" applyFont="1" applyFill="1" applyBorder="1" applyAlignment="1">
      <alignment horizontal="center" shrinkToFit="1"/>
    </xf>
    <xf numFmtId="0" fontId="9" fillId="6" borderId="16" xfId="0" applyFont="1" applyFill="1" applyBorder="1" applyAlignment="1">
      <alignment horizontal="center" vertical="center" shrinkToFi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/>
    </xf>
    <xf numFmtId="0" fontId="18" fillId="5" borderId="18" xfId="0" applyFont="1" applyFill="1" applyBorder="1" applyAlignment="1">
      <alignment horizontal="right"/>
    </xf>
    <xf numFmtId="0" fontId="6" fillId="6" borderId="18" xfId="0" applyFont="1" applyFill="1" applyBorder="1" applyAlignment="1">
      <alignment horizontal="center" vertical="center" shrinkToFit="1"/>
    </xf>
    <xf numFmtId="0" fontId="6" fillId="7" borderId="18" xfId="0" applyFont="1" applyFill="1" applyBorder="1" applyAlignment="1">
      <alignment vertical="center" wrapText="1"/>
    </xf>
    <xf numFmtId="0" fontId="11" fillId="6" borderId="18" xfId="0" applyFont="1" applyFill="1" applyBorder="1">
      <alignment vertical="center"/>
    </xf>
    <xf numFmtId="0" fontId="9" fillId="6" borderId="19" xfId="0" applyFont="1" applyFill="1" applyBorder="1" applyAlignment="1">
      <alignment horizontal="center" vertical="center" shrinkToFit="1"/>
    </xf>
    <xf numFmtId="0" fontId="11" fillId="7" borderId="12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shrinkToFit="1"/>
    </xf>
    <xf numFmtId="0" fontId="6" fillId="7" borderId="12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right"/>
    </xf>
    <xf numFmtId="0" fontId="6" fillId="9" borderId="1" xfId="0" applyFont="1" applyFill="1" applyBorder="1" applyAlignment="1">
      <alignment horizontal="center" vertical="center" shrinkToFit="1"/>
    </xf>
    <xf numFmtId="0" fontId="19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/>
    <xf numFmtId="0" fontId="11" fillId="6" borderId="15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8" fillId="6" borderId="1" xfId="0" applyFont="1" applyFill="1" applyBorder="1" applyAlignment="1"/>
    <xf numFmtId="0" fontId="9" fillId="5" borderId="1" xfId="0" applyFont="1" applyFill="1" applyBorder="1" applyAlignment="1">
      <alignment horizontal="center" vertical="center" shrinkToFit="1"/>
    </xf>
    <xf numFmtId="0" fontId="11" fillId="7" borderId="14" xfId="0" applyFont="1" applyFill="1" applyBorder="1" applyAlignment="1">
      <alignment vertical="center" wrapText="1"/>
    </xf>
    <xf numFmtId="0" fontId="9" fillId="5" borderId="15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center" vertical="center" shrinkToFit="1"/>
    </xf>
    <xf numFmtId="0" fontId="6" fillId="6" borderId="15" xfId="0" applyFont="1" applyFill="1" applyBorder="1" applyAlignment="1">
      <alignment horizontal="center" shrinkToFit="1"/>
    </xf>
    <xf numFmtId="0" fontId="9" fillId="5" borderId="18" xfId="0" applyFont="1" applyFill="1" applyBorder="1" applyAlignment="1">
      <alignment horizontal="center" vertical="center" shrinkToFit="1"/>
    </xf>
    <xf numFmtId="0" fontId="6" fillId="10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/>
    <xf numFmtId="0" fontId="9" fillId="11" borderId="1" xfId="0" applyFont="1" applyFill="1" applyBorder="1" applyAlignment="1">
      <alignment horizontal="center" vertical="center" shrinkToFit="1"/>
    </xf>
    <xf numFmtId="0" fontId="9" fillId="5" borderId="23" xfId="0" applyFont="1" applyFill="1" applyBorder="1" applyAlignment="1">
      <alignment horizontal="center" vertical="center" shrinkToFit="1"/>
    </xf>
    <xf numFmtId="0" fontId="9" fillId="5" borderId="20" xfId="0" applyFont="1" applyFill="1" applyBorder="1" applyAlignment="1">
      <alignment horizontal="center" vertical="center" shrinkToFit="1"/>
    </xf>
    <xf numFmtId="0" fontId="6" fillId="5" borderId="20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/>
    <xf numFmtId="0" fontId="9" fillId="11" borderId="20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center" vertical="center" shrinkToFit="1"/>
    </xf>
    <xf numFmtId="0" fontId="6" fillId="6" borderId="18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vertical="center" wrapText="1"/>
    </xf>
    <xf numFmtId="0" fontId="9" fillId="11" borderId="20" xfId="0" applyFont="1" applyFill="1" applyBorder="1" applyAlignment="1">
      <alignment horizontal="center" shrinkToFit="1"/>
    </xf>
    <xf numFmtId="0" fontId="9" fillId="8" borderId="20" xfId="0" applyFont="1" applyFill="1" applyBorder="1" applyAlignment="1">
      <alignment horizontal="center" vertical="center" shrinkToFit="1"/>
    </xf>
    <xf numFmtId="0" fontId="9" fillId="6" borderId="24" xfId="0" applyFont="1" applyFill="1" applyBorder="1" applyAlignment="1">
      <alignment horizontal="center" vertical="center" shrinkToFit="1"/>
    </xf>
    <xf numFmtId="0" fontId="9" fillId="5" borderId="12" xfId="0" applyFont="1" applyFill="1" applyBorder="1" applyAlignment="1">
      <alignment horizontal="center" vertical="center" shrinkToFit="1"/>
    </xf>
    <xf numFmtId="0" fontId="20" fillId="6" borderId="1" xfId="0" applyFont="1" applyFill="1" applyBorder="1">
      <alignment vertical="center"/>
    </xf>
    <xf numFmtId="0" fontId="9" fillId="5" borderId="14" xfId="0" applyFont="1" applyFill="1" applyBorder="1" applyAlignment="1">
      <alignment horizontal="center" vertical="center" shrinkToFit="1"/>
    </xf>
    <xf numFmtId="0" fontId="21" fillId="0" borderId="3" xfId="0" applyFont="1" applyBorder="1">
      <alignment vertical="center"/>
    </xf>
    <xf numFmtId="0" fontId="21" fillId="0" borderId="4" xfId="0" applyFont="1" applyBorder="1">
      <alignment vertical="center"/>
    </xf>
    <xf numFmtId="0" fontId="21" fillId="0" borderId="4" xfId="0" applyFont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 wrapText="1"/>
    </xf>
    <xf numFmtId="177" fontId="21" fillId="0" borderId="5" xfId="0" applyNumberFormat="1" applyFont="1" applyBorder="1" applyAlignment="1">
      <alignment horizontal="right" vertical="center"/>
    </xf>
    <xf numFmtId="0" fontId="21" fillId="0" borderId="6" xfId="0" applyFont="1" applyBorder="1">
      <alignment vertical="center"/>
    </xf>
    <xf numFmtId="0" fontId="2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>
      <alignment vertical="center"/>
    </xf>
    <xf numFmtId="0" fontId="23" fillId="0" borderId="6" xfId="0" applyFont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/>
    <xf numFmtId="0" fontId="6" fillId="6" borderId="1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/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wrapText="1"/>
    </xf>
    <xf numFmtId="0" fontId="8" fillId="6" borderId="20" xfId="0" applyFont="1" applyFill="1" applyBorder="1" applyAlignment="1"/>
    <xf numFmtId="0" fontId="6" fillId="10" borderId="1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71"/>
  <sheetViews>
    <sheetView tabSelected="1" topLeftCell="A16" zoomScale="70" zoomScaleNormal="70" workbookViewId="0">
      <selection activeCell="G19" sqref="G19"/>
    </sheetView>
  </sheetViews>
  <sheetFormatPr defaultColWidth="9" defaultRowHeight="19.5"/>
  <cols>
    <col min="1" max="1" width="11.625" style="1" customWidth="1"/>
    <col min="2" max="2" width="4.375" style="1" customWidth="1"/>
    <col min="3" max="3" width="5" style="1" customWidth="1"/>
    <col min="4" max="4" width="7" style="1" customWidth="1"/>
    <col min="5" max="5" width="6.75" style="1" customWidth="1"/>
    <col min="6" max="6" width="9.75" style="1" customWidth="1"/>
    <col min="7" max="7" width="16.5" style="1" customWidth="1"/>
    <col min="8" max="8" width="9.25" style="1" customWidth="1"/>
    <col min="9" max="9" width="19.375" style="1" customWidth="1"/>
    <col min="10" max="10" width="5.625" style="1" customWidth="1"/>
    <col min="11" max="11" width="7.375" style="1" customWidth="1"/>
    <col min="12" max="12" width="8.375" style="1" customWidth="1"/>
    <col min="13" max="13" width="14.125" style="1" customWidth="1"/>
    <col min="14" max="14" width="5.625" style="1" customWidth="1"/>
    <col min="15" max="16" width="5.375" style="1" customWidth="1"/>
    <col min="17" max="17" width="6.375" style="1" customWidth="1"/>
    <col min="18" max="18" width="6" style="1" customWidth="1"/>
    <col min="19" max="19" width="6.625" style="1" customWidth="1"/>
    <col min="20" max="20" width="6.25" style="1" customWidth="1"/>
    <col min="21" max="21" width="4.75" style="1" customWidth="1"/>
    <col min="22" max="22" width="6.125" style="1" customWidth="1"/>
    <col min="23" max="23" width="6" style="1" customWidth="1"/>
    <col min="24" max="24" width="9" style="1"/>
    <col min="25" max="25" width="5.25" style="1" customWidth="1"/>
    <col min="26" max="26" width="5.125" style="1" customWidth="1"/>
    <col min="27" max="16384" width="9" style="1"/>
  </cols>
  <sheetData>
    <row r="1" spans="1:23" ht="20.25" thickBot="1">
      <c r="A1" s="2">
        <v>111</v>
      </c>
      <c r="E1" s="1">
        <v>111</v>
      </c>
      <c r="F1" s="1" t="s">
        <v>29</v>
      </c>
      <c r="G1" s="1" t="s">
        <v>13</v>
      </c>
      <c r="H1" s="1" t="s">
        <v>30</v>
      </c>
      <c r="I1" s="1" t="s">
        <v>130</v>
      </c>
      <c r="K1" s="1" t="s">
        <v>300</v>
      </c>
    </row>
    <row r="2" spans="1:23" ht="20.25" thickBot="1">
      <c r="A2" s="95" t="s">
        <v>131</v>
      </c>
      <c r="B2" s="96" t="s">
        <v>132</v>
      </c>
      <c r="C2" s="96" t="s">
        <v>50</v>
      </c>
      <c r="D2" s="96" t="s">
        <v>51</v>
      </c>
      <c r="E2" s="96" t="s">
        <v>133</v>
      </c>
      <c r="F2" s="97" t="s">
        <v>54</v>
      </c>
      <c r="G2" s="96" t="s">
        <v>134</v>
      </c>
      <c r="H2" s="98" t="s">
        <v>55</v>
      </c>
      <c r="I2" s="96" t="s">
        <v>135</v>
      </c>
      <c r="J2" s="97" t="s">
        <v>56</v>
      </c>
      <c r="K2" s="96" t="s">
        <v>136</v>
      </c>
      <c r="L2" s="98" t="s">
        <v>31</v>
      </c>
      <c r="M2" s="96" t="s">
        <v>32</v>
      </c>
      <c r="N2" s="98" t="s">
        <v>137</v>
      </c>
      <c r="O2" s="96" t="s">
        <v>33</v>
      </c>
      <c r="P2" s="96" t="s">
        <v>38</v>
      </c>
      <c r="Q2" s="99" t="s">
        <v>35</v>
      </c>
      <c r="R2" s="99" t="s">
        <v>34</v>
      </c>
      <c r="S2" s="99" t="s">
        <v>36</v>
      </c>
      <c r="T2" s="106" t="s">
        <v>37</v>
      </c>
      <c r="U2" s="107" t="s">
        <v>39</v>
      </c>
      <c r="V2" s="22"/>
      <c r="W2" s="22"/>
    </row>
    <row r="3" spans="1:23" ht="20.25" thickBot="1">
      <c r="A3" s="100">
        <v>44896</v>
      </c>
      <c r="B3" s="101" t="s">
        <v>5</v>
      </c>
      <c r="C3" s="102" t="s">
        <v>138</v>
      </c>
      <c r="D3" s="103" t="s">
        <v>1</v>
      </c>
      <c r="E3" s="104" t="s">
        <v>14</v>
      </c>
      <c r="F3" s="103" t="s">
        <v>239</v>
      </c>
      <c r="G3" s="103" t="s">
        <v>240</v>
      </c>
      <c r="H3" s="103" t="s">
        <v>139</v>
      </c>
      <c r="I3" s="104" t="s">
        <v>241</v>
      </c>
      <c r="J3" s="103" t="s">
        <v>15</v>
      </c>
      <c r="K3" s="104" t="s">
        <v>140</v>
      </c>
      <c r="L3" s="103" t="s">
        <v>141</v>
      </c>
      <c r="M3" s="104" t="s">
        <v>142</v>
      </c>
      <c r="N3" s="105">
        <v>0</v>
      </c>
      <c r="O3" s="103">
        <v>5</v>
      </c>
      <c r="P3" s="103">
        <v>2.1</v>
      </c>
      <c r="Q3" s="103">
        <v>1</v>
      </c>
      <c r="R3" s="103">
        <v>3</v>
      </c>
      <c r="S3" s="103">
        <v>0</v>
      </c>
      <c r="T3" s="108">
        <v>0</v>
      </c>
      <c r="U3" s="109">
        <v>668</v>
      </c>
      <c r="V3" s="21"/>
      <c r="W3" s="21"/>
    </row>
    <row r="4" spans="1:23" ht="20.25" thickBot="1">
      <c r="A4" s="100">
        <v>44897</v>
      </c>
      <c r="B4" s="101" t="s">
        <v>6</v>
      </c>
      <c r="C4" s="102" t="s">
        <v>143</v>
      </c>
      <c r="D4" s="103" t="s">
        <v>7</v>
      </c>
      <c r="E4" s="104" t="s">
        <v>22</v>
      </c>
      <c r="F4" s="103" t="s">
        <v>144</v>
      </c>
      <c r="G4" s="103" t="s">
        <v>145</v>
      </c>
      <c r="H4" s="103" t="s">
        <v>9</v>
      </c>
      <c r="I4" s="104" t="s">
        <v>146</v>
      </c>
      <c r="J4" s="103" t="s">
        <v>15</v>
      </c>
      <c r="K4" s="104" t="s">
        <v>140</v>
      </c>
      <c r="L4" s="103" t="s">
        <v>28</v>
      </c>
      <c r="M4" s="104" t="s">
        <v>153</v>
      </c>
      <c r="N4" s="105">
        <v>0</v>
      </c>
      <c r="O4" s="103">
        <v>6</v>
      </c>
      <c r="P4" s="103">
        <v>2</v>
      </c>
      <c r="Q4" s="103">
        <v>1.7</v>
      </c>
      <c r="R4" s="103">
        <v>3</v>
      </c>
      <c r="S4" s="103">
        <v>0</v>
      </c>
      <c r="T4" s="108">
        <v>0</v>
      </c>
      <c r="U4" s="109">
        <v>748</v>
      </c>
      <c r="V4" s="21"/>
      <c r="W4" s="21"/>
    </row>
    <row r="5" spans="1:23" ht="20.25" thickBot="1">
      <c r="A5" s="100">
        <v>44900</v>
      </c>
      <c r="B5" s="101" t="s">
        <v>2</v>
      </c>
      <c r="C5" s="102" t="s">
        <v>147</v>
      </c>
      <c r="D5" s="103" t="s">
        <v>0</v>
      </c>
      <c r="E5" s="104" t="s">
        <v>16</v>
      </c>
      <c r="F5" s="103" t="s">
        <v>148</v>
      </c>
      <c r="G5" s="103" t="s">
        <v>149</v>
      </c>
      <c r="H5" s="103" t="s">
        <v>117</v>
      </c>
      <c r="I5" s="104" t="s">
        <v>173</v>
      </c>
      <c r="J5" s="103" t="s">
        <v>15</v>
      </c>
      <c r="K5" s="104" t="s">
        <v>140</v>
      </c>
      <c r="L5" s="103" t="s">
        <v>10</v>
      </c>
      <c r="M5" s="104" t="s">
        <v>23</v>
      </c>
      <c r="N5" s="105">
        <v>0</v>
      </c>
      <c r="O5" s="103">
        <v>5.8</v>
      </c>
      <c r="P5" s="103">
        <v>2</v>
      </c>
      <c r="Q5" s="103">
        <v>1.7</v>
      </c>
      <c r="R5" s="103">
        <v>2.6</v>
      </c>
      <c r="S5" s="103">
        <v>0</v>
      </c>
      <c r="T5" s="108">
        <v>0</v>
      </c>
      <c r="U5" s="109">
        <v>715.5</v>
      </c>
      <c r="V5" s="21"/>
      <c r="W5" s="21"/>
    </row>
    <row r="6" spans="1:23" ht="20.25" thickBot="1">
      <c r="A6" s="100">
        <v>44901</v>
      </c>
      <c r="B6" s="101" t="s">
        <v>3</v>
      </c>
      <c r="C6" s="102" t="s">
        <v>154</v>
      </c>
      <c r="D6" s="103" t="s">
        <v>1</v>
      </c>
      <c r="E6" s="104" t="s">
        <v>14</v>
      </c>
      <c r="F6" s="103" t="s">
        <v>8</v>
      </c>
      <c r="G6" s="103" t="s">
        <v>21</v>
      </c>
      <c r="H6" s="103" t="s">
        <v>155</v>
      </c>
      <c r="I6" s="104" t="s">
        <v>156</v>
      </c>
      <c r="J6" s="103" t="s">
        <v>15</v>
      </c>
      <c r="K6" s="104" t="s">
        <v>140</v>
      </c>
      <c r="L6" s="103" t="s">
        <v>243</v>
      </c>
      <c r="M6" s="104" t="s">
        <v>244</v>
      </c>
      <c r="N6" s="105">
        <v>0</v>
      </c>
      <c r="O6" s="103">
        <v>5</v>
      </c>
      <c r="P6" s="103">
        <v>2.4</v>
      </c>
      <c r="Q6" s="103">
        <v>1.8</v>
      </c>
      <c r="R6" s="103">
        <v>2.6</v>
      </c>
      <c r="S6" s="103">
        <v>0</v>
      </c>
      <c r="T6" s="108">
        <v>0</v>
      </c>
      <c r="U6" s="109">
        <v>692</v>
      </c>
      <c r="V6" s="21"/>
      <c r="W6" s="21"/>
    </row>
    <row r="7" spans="1:23" ht="20.25" thickBot="1">
      <c r="A7" s="100">
        <v>44902</v>
      </c>
      <c r="B7" s="101" t="s">
        <v>4</v>
      </c>
      <c r="C7" s="102" t="s">
        <v>158</v>
      </c>
      <c r="D7" s="103" t="s">
        <v>159</v>
      </c>
      <c r="E7" s="104" t="s">
        <v>14</v>
      </c>
      <c r="F7" s="103" t="s">
        <v>209</v>
      </c>
      <c r="G7" s="103" t="s">
        <v>19</v>
      </c>
      <c r="H7" s="103" t="s">
        <v>116</v>
      </c>
      <c r="I7" s="104" t="s">
        <v>245</v>
      </c>
      <c r="J7" s="103" t="s">
        <v>15</v>
      </c>
      <c r="K7" s="104" t="s">
        <v>140</v>
      </c>
      <c r="L7" s="103" t="s">
        <v>40</v>
      </c>
      <c r="M7" s="104" t="s">
        <v>157</v>
      </c>
      <c r="N7" s="105">
        <v>0</v>
      </c>
      <c r="O7" s="103">
        <v>5.6</v>
      </c>
      <c r="P7" s="103">
        <v>2.9</v>
      </c>
      <c r="Q7" s="103">
        <v>1.1000000000000001</v>
      </c>
      <c r="R7" s="103">
        <v>3</v>
      </c>
      <c r="S7" s="103">
        <v>0</v>
      </c>
      <c r="T7" s="108">
        <v>0</v>
      </c>
      <c r="U7" s="109">
        <v>772</v>
      </c>
      <c r="V7" s="21"/>
      <c r="W7" s="21"/>
    </row>
    <row r="8" spans="1:23" ht="20.25" thickBot="1">
      <c r="A8" s="100">
        <v>44903</v>
      </c>
      <c r="B8" s="101" t="s">
        <v>5</v>
      </c>
      <c r="C8" s="102" t="s">
        <v>164</v>
      </c>
      <c r="D8" s="103" t="s">
        <v>1</v>
      </c>
      <c r="E8" s="104" t="s">
        <v>14</v>
      </c>
      <c r="F8" s="103" t="s">
        <v>165</v>
      </c>
      <c r="G8" s="103" t="s">
        <v>166</v>
      </c>
      <c r="H8" s="103" t="s">
        <v>167</v>
      </c>
      <c r="I8" s="104" t="s">
        <v>246</v>
      </c>
      <c r="J8" s="103" t="s">
        <v>15</v>
      </c>
      <c r="K8" s="104" t="s">
        <v>140</v>
      </c>
      <c r="L8" s="103" t="s">
        <v>12</v>
      </c>
      <c r="M8" s="104" t="s">
        <v>247</v>
      </c>
      <c r="N8" s="105">
        <v>0</v>
      </c>
      <c r="O8" s="103">
        <v>5.4</v>
      </c>
      <c r="P8" s="103">
        <v>2</v>
      </c>
      <c r="Q8" s="103">
        <v>1.6</v>
      </c>
      <c r="R8" s="103">
        <v>2.5</v>
      </c>
      <c r="S8" s="103">
        <v>0</v>
      </c>
      <c r="T8" s="108">
        <v>0</v>
      </c>
      <c r="U8" s="109">
        <v>680.5</v>
      </c>
      <c r="V8" s="21"/>
      <c r="W8" s="21"/>
    </row>
    <row r="9" spans="1:23" ht="20.25" thickBot="1">
      <c r="A9" s="100">
        <v>44904</v>
      </c>
      <c r="B9" s="101" t="s">
        <v>6</v>
      </c>
      <c r="C9" s="102" t="s">
        <v>168</v>
      </c>
      <c r="D9" s="103" t="s">
        <v>169</v>
      </c>
      <c r="E9" s="104" t="s">
        <v>170</v>
      </c>
      <c r="F9" s="103" t="s">
        <v>171</v>
      </c>
      <c r="G9" s="103" t="s">
        <v>172</v>
      </c>
      <c r="H9" s="103" t="s">
        <v>150</v>
      </c>
      <c r="I9" s="104" t="s">
        <v>151</v>
      </c>
      <c r="J9" s="103" t="s">
        <v>15</v>
      </c>
      <c r="K9" s="104" t="s">
        <v>140</v>
      </c>
      <c r="L9" s="103" t="s">
        <v>174</v>
      </c>
      <c r="M9" s="104" t="s">
        <v>175</v>
      </c>
      <c r="N9" s="105">
        <v>0</v>
      </c>
      <c r="O9" s="103">
        <v>5.5</v>
      </c>
      <c r="P9" s="103">
        <v>2.4</v>
      </c>
      <c r="Q9" s="103">
        <v>1.6</v>
      </c>
      <c r="R9" s="103">
        <v>2.6</v>
      </c>
      <c r="S9" s="103">
        <v>0</v>
      </c>
      <c r="T9" s="108">
        <v>0</v>
      </c>
      <c r="U9" s="109">
        <v>722</v>
      </c>
      <c r="V9" s="21"/>
      <c r="W9" s="21"/>
    </row>
    <row r="10" spans="1:23" ht="20.25" thickBot="1">
      <c r="A10" s="100">
        <v>44907</v>
      </c>
      <c r="B10" s="101" t="s">
        <v>2</v>
      </c>
      <c r="C10" s="102" t="s">
        <v>176</v>
      </c>
      <c r="D10" s="103" t="s">
        <v>0</v>
      </c>
      <c r="E10" s="104" t="s">
        <v>16</v>
      </c>
      <c r="F10" s="103" t="s">
        <v>177</v>
      </c>
      <c r="G10" s="103" t="s">
        <v>178</v>
      </c>
      <c r="H10" s="103" t="s">
        <v>48</v>
      </c>
      <c r="I10" s="104" t="s">
        <v>248</v>
      </c>
      <c r="J10" s="103" t="s">
        <v>15</v>
      </c>
      <c r="K10" s="104" t="s">
        <v>140</v>
      </c>
      <c r="L10" s="103" t="s">
        <v>179</v>
      </c>
      <c r="M10" s="104" t="s">
        <v>180</v>
      </c>
      <c r="N10" s="105">
        <v>0</v>
      </c>
      <c r="O10" s="103">
        <v>5</v>
      </c>
      <c r="P10" s="103">
        <v>2.7</v>
      </c>
      <c r="Q10" s="103">
        <v>1.3</v>
      </c>
      <c r="R10" s="103">
        <v>2</v>
      </c>
      <c r="S10" s="103">
        <v>0</v>
      </c>
      <c r="T10" s="108">
        <v>0</v>
      </c>
      <c r="U10" s="109">
        <v>675</v>
      </c>
      <c r="V10" s="21"/>
      <c r="W10" s="21"/>
    </row>
    <row r="11" spans="1:23" ht="20.25" thickBot="1">
      <c r="A11" s="100">
        <v>44908</v>
      </c>
      <c r="B11" s="101" t="s">
        <v>3</v>
      </c>
      <c r="C11" s="102" t="s">
        <v>181</v>
      </c>
      <c r="D11" s="103" t="s">
        <v>1</v>
      </c>
      <c r="E11" s="104" t="s">
        <v>14</v>
      </c>
      <c r="F11" s="103" t="s">
        <v>182</v>
      </c>
      <c r="G11" s="103" t="s">
        <v>183</v>
      </c>
      <c r="H11" s="103" t="s">
        <v>152</v>
      </c>
      <c r="I11" s="104" t="s">
        <v>43</v>
      </c>
      <c r="J11" s="103" t="s">
        <v>15</v>
      </c>
      <c r="K11" s="104" t="s">
        <v>140</v>
      </c>
      <c r="L11" s="103" t="s">
        <v>184</v>
      </c>
      <c r="M11" s="104" t="s">
        <v>163</v>
      </c>
      <c r="N11" s="105">
        <v>0</v>
      </c>
      <c r="O11" s="103">
        <v>5</v>
      </c>
      <c r="P11" s="103">
        <v>2.8</v>
      </c>
      <c r="Q11" s="103">
        <v>1.6</v>
      </c>
      <c r="R11" s="103">
        <v>2.5</v>
      </c>
      <c r="S11" s="103">
        <v>0</v>
      </c>
      <c r="T11" s="108">
        <v>0</v>
      </c>
      <c r="U11" s="109">
        <v>712.5</v>
      </c>
      <c r="V11" s="21"/>
      <c r="W11" s="21"/>
    </row>
    <row r="12" spans="1:23" ht="20.25" thickBot="1">
      <c r="A12" s="100">
        <v>44909</v>
      </c>
      <c r="B12" s="101" t="s">
        <v>4</v>
      </c>
      <c r="C12" s="102" t="s">
        <v>185</v>
      </c>
      <c r="D12" s="103" t="s">
        <v>186</v>
      </c>
      <c r="E12" s="104" t="s">
        <v>187</v>
      </c>
      <c r="F12" s="103" t="s">
        <v>188</v>
      </c>
      <c r="G12" s="103" t="s">
        <v>189</v>
      </c>
      <c r="H12" s="103" t="s">
        <v>190</v>
      </c>
      <c r="I12" s="104" t="s">
        <v>191</v>
      </c>
      <c r="J12" s="103" t="s">
        <v>15</v>
      </c>
      <c r="K12" s="104" t="s">
        <v>140</v>
      </c>
      <c r="L12" s="103" t="s">
        <v>192</v>
      </c>
      <c r="M12" s="104" t="s">
        <v>193</v>
      </c>
      <c r="N12" s="105">
        <v>0</v>
      </c>
      <c r="O12" s="103">
        <v>5.2</v>
      </c>
      <c r="P12" s="103">
        <v>2.5</v>
      </c>
      <c r="Q12" s="103">
        <v>1.3</v>
      </c>
      <c r="R12" s="103">
        <v>2.5</v>
      </c>
      <c r="S12" s="103">
        <v>0</v>
      </c>
      <c r="T12" s="108">
        <v>0</v>
      </c>
      <c r="U12" s="109">
        <v>696.5</v>
      </c>
      <c r="V12" s="21"/>
      <c r="W12" s="21"/>
    </row>
    <row r="13" spans="1:23" ht="20.25" thickBot="1">
      <c r="A13" s="100">
        <v>44910</v>
      </c>
      <c r="B13" s="101" t="s">
        <v>5</v>
      </c>
      <c r="C13" s="102" t="s">
        <v>194</v>
      </c>
      <c r="D13" s="103" t="s">
        <v>1</v>
      </c>
      <c r="E13" s="104" t="s">
        <v>14</v>
      </c>
      <c r="F13" s="103" t="s">
        <v>195</v>
      </c>
      <c r="G13" s="103" t="s">
        <v>112</v>
      </c>
      <c r="H13" s="103" t="s">
        <v>196</v>
      </c>
      <c r="I13" s="104" t="s">
        <v>197</v>
      </c>
      <c r="J13" s="103" t="s">
        <v>15</v>
      </c>
      <c r="K13" s="104" t="s">
        <v>140</v>
      </c>
      <c r="L13" s="103" t="s">
        <v>24</v>
      </c>
      <c r="M13" s="104" t="s">
        <v>25</v>
      </c>
      <c r="N13" s="105">
        <v>0</v>
      </c>
      <c r="O13" s="103">
        <v>5.8</v>
      </c>
      <c r="P13" s="103">
        <v>1.8</v>
      </c>
      <c r="Q13" s="103">
        <v>1.2</v>
      </c>
      <c r="R13" s="103">
        <v>2.5</v>
      </c>
      <c r="S13" s="103">
        <v>0</v>
      </c>
      <c r="T13" s="108">
        <v>0</v>
      </c>
      <c r="U13" s="109">
        <v>683.5</v>
      </c>
      <c r="V13" s="21"/>
      <c r="W13" s="21"/>
    </row>
    <row r="14" spans="1:23" ht="20.25" thickBot="1">
      <c r="A14" s="100">
        <v>44911</v>
      </c>
      <c r="B14" s="101" t="s">
        <v>6</v>
      </c>
      <c r="C14" s="102" t="s">
        <v>198</v>
      </c>
      <c r="D14" s="103" t="s">
        <v>41</v>
      </c>
      <c r="E14" s="104" t="s">
        <v>42</v>
      </c>
      <c r="F14" s="103" t="s">
        <v>199</v>
      </c>
      <c r="G14" s="103" t="s">
        <v>200</v>
      </c>
      <c r="H14" s="103" t="s">
        <v>242</v>
      </c>
      <c r="I14" s="104" t="s">
        <v>249</v>
      </c>
      <c r="J14" s="103" t="s">
        <v>15</v>
      </c>
      <c r="K14" s="104" t="s">
        <v>140</v>
      </c>
      <c r="L14" s="103" t="s">
        <v>121</v>
      </c>
      <c r="M14" s="104" t="s">
        <v>201</v>
      </c>
      <c r="N14" s="105">
        <v>0</v>
      </c>
      <c r="O14" s="103">
        <v>5.5</v>
      </c>
      <c r="P14" s="103">
        <v>2.5</v>
      </c>
      <c r="Q14" s="103">
        <v>1.4</v>
      </c>
      <c r="R14" s="103">
        <v>2</v>
      </c>
      <c r="S14" s="103">
        <v>0</v>
      </c>
      <c r="T14" s="108">
        <v>0</v>
      </c>
      <c r="U14" s="109">
        <v>697.5</v>
      </c>
      <c r="V14" s="21"/>
      <c r="W14" s="21"/>
    </row>
    <row r="15" spans="1:23" ht="20.25" thickBot="1">
      <c r="A15" s="100">
        <v>44914</v>
      </c>
      <c r="B15" s="101" t="s">
        <v>2</v>
      </c>
      <c r="C15" s="102" t="s">
        <v>202</v>
      </c>
      <c r="D15" s="103" t="s">
        <v>0</v>
      </c>
      <c r="E15" s="104" t="s">
        <v>16</v>
      </c>
      <c r="F15" s="103" t="s">
        <v>203</v>
      </c>
      <c r="G15" s="103" t="s">
        <v>204</v>
      </c>
      <c r="H15" s="103" t="s">
        <v>111</v>
      </c>
      <c r="I15" s="104" t="s">
        <v>205</v>
      </c>
      <c r="J15" s="103" t="s">
        <v>15</v>
      </c>
      <c r="K15" s="104" t="s">
        <v>140</v>
      </c>
      <c r="L15" s="103" t="s">
        <v>162</v>
      </c>
      <c r="M15" s="104" t="s">
        <v>163</v>
      </c>
      <c r="N15" s="105">
        <v>0</v>
      </c>
      <c r="O15" s="103">
        <v>5</v>
      </c>
      <c r="P15" s="103">
        <v>2.2999999999999998</v>
      </c>
      <c r="Q15" s="103">
        <v>1.9</v>
      </c>
      <c r="R15" s="103">
        <v>2.1</v>
      </c>
      <c r="S15" s="103">
        <v>0</v>
      </c>
      <c r="T15" s="108">
        <v>0</v>
      </c>
      <c r="U15" s="109">
        <v>664.5</v>
      </c>
      <c r="V15" s="21"/>
      <c r="W15" s="21"/>
    </row>
    <row r="16" spans="1:23" ht="20.25" thickBot="1">
      <c r="A16" s="100">
        <v>44915</v>
      </c>
      <c r="B16" s="101" t="s">
        <v>3</v>
      </c>
      <c r="C16" s="102" t="s">
        <v>206</v>
      </c>
      <c r="D16" s="103" t="s">
        <v>1</v>
      </c>
      <c r="E16" s="104" t="s">
        <v>14</v>
      </c>
      <c r="F16" s="103" t="s">
        <v>160</v>
      </c>
      <c r="G16" s="103" t="s">
        <v>161</v>
      </c>
      <c r="H16" s="103" t="s">
        <v>113</v>
      </c>
      <c r="I16" s="104" t="s">
        <v>207</v>
      </c>
      <c r="J16" s="103" t="s">
        <v>15</v>
      </c>
      <c r="K16" s="104" t="s">
        <v>140</v>
      </c>
      <c r="L16" s="103" t="s">
        <v>11</v>
      </c>
      <c r="M16" s="104" t="s">
        <v>26</v>
      </c>
      <c r="N16" s="105">
        <v>0</v>
      </c>
      <c r="O16" s="103">
        <v>5</v>
      </c>
      <c r="P16" s="103">
        <v>2.6</v>
      </c>
      <c r="Q16" s="103">
        <v>1.3</v>
      </c>
      <c r="R16" s="103">
        <v>2</v>
      </c>
      <c r="S16" s="103">
        <v>0</v>
      </c>
      <c r="T16" s="108">
        <v>0</v>
      </c>
      <c r="U16" s="109">
        <v>667.5</v>
      </c>
      <c r="V16" s="21"/>
      <c r="W16" s="21"/>
    </row>
    <row r="17" spans="1:23" ht="20.25" thickBot="1">
      <c r="A17" s="100">
        <v>44916</v>
      </c>
      <c r="B17" s="101" t="s">
        <v>4</v>
      </c>
      <c r="C17" s="102" t="s">
        <v>208</v>
      </c>
      <c r="D17" s="103" t="s">
        <v>17</v>
      </c>
      <c r="E17" s="104" t="s">
        <v>18</v>
      </c>
      <c r="F17" s="103" t="s">
        <v>209</v>
      </c>
      <c r="G17" s="103" t="s">
        <v>19</v>
      </c>
      <c r="H17" s="103" t="s">
        <v>210</v>
      </c>
      <c r="I17" s="104" t="s">
        <v>211</v>
      </c>
      <c r="J17" s="103" t="s">
        <v>15</v>
      </c>
      <c r="K17" s="104" t="s">
        <v>140</v>
      </c>
      <c r="L17" s="103" t="s">
        <v>27</v>
      </c>
      <c r="M17" s="104" t="s">
        <v>250</v>
      </c>
      <c r="N17" s="105">
        <v>0</v>
      </c>
      <c r="O17" s="103">
        <v>2.8</v>
      </c>
      <c r="P17" s="103">
        <v>2.2999999999999998</v>
      </c>
      <c r="Q17" s="103">
        <v>1.2</v>
      </c>
      <c r="R17" s="103">
        <v>1.8</v>
      </c>
      <c r="S17" s="103">
        <v>0</v>
      </c>
      <c r="T17" s="108">
        <v>0</v>
      </c>
      <c r="U17" s="109">
        <v>479.5</v>
      </c>
      <c r="V17" s="21"/>
      <c r="W17" s="21"/>
    </row>
    <row r="18" spans="1:23" ht="20.25" thickBot="1">
      <c r="A18" s="100">
        <v>44917</v>
      </c>
      <c r="B18" s="101" t="s">
        <v>5</v>
      </c>
      <c r="C18" s="102" t="s">
        <v>212</v>
      </c>
      <c r="D18" s="103" t="s">
        <v>1</v>
      </c>
      <c r="E18" s="104" t="s">
        <v>14</v>
      </c>
      <c r="F18" s="103" t="s">
        <v>251</v>
      </c>
      <c r="G18" s="103" t="s">
        <v>252</v>
      </c>
      <c r="H18" s="103" t="s">
        <v>213</v>
      </c>
      <c r="I18" s="104" t="s">
        <v>214</v>
      </c>
      <c r="J18" s="103" t="s">
        <v>15</v>
      </c>
      <c r="K18" s="104" t="s">
        <v>140</v>
      </c>
      <c r="L18" s="103" t="s">
        <v>253</v>
      </c>
      <c r="M18" s="104" t="s">
        <v>254</v>
      </c>
      <c r="N18" s="105">
        <v>0</v>
      </c>
      <c r="O18" s="103">
        <v>6.3</v>
      </c>
      <c r="P18" s="103">
        <v>2</v>
      </c>
      <c r="Q18" s="103">
        <v>1.3</v>
      </c>
      <c r="R18" s="103">
        <v>1.9</v>
      </c>
      <c r="S18" s="103">
        <v>0</v>
      </c>
      <c r="T18" s="108">
        <v>0</v>
      </c>
      <c r="U18" s="109">
        <v>709</v>
      </c>
      <c r="V18" s="21"/>
      <c r="W18" s="21"/>
    </row>
    <row r="19" spans="1:23" ht="20.25" thickBot="1">
      <c r="A19" s="100">
        <v>44918</v>
      </c>
      <c r="B19" s="101" t="s">
        <v>6</v>
      </c>
      <c r="C19" s="102" t="s">
        <v>215</v>
      </c>
      <c r="D19" s="103" t="s">
        <v>114</v>
      </c>
      <c r="E19" s="104" t="s">
        <v>115</v>
      </c>
      <c r="F19" s="103" t="s">
        <v>216</v>
      </c>
      <c r="G19" s="103" t="s">
        <v>217</v>
      </c>
      <c r="H19" s="103" t="s">
        <v>118</v>
      </c>
      <c r="I19" s="104" t="s">
        <v>255</v>
      </c>
      <c r="J19" s="103" t="s">
        <v>15</v>
      </c>
      <c r="K19" s="104" t="s">
        <v>140</v>
      </c>
      <c r="L19" s="103" t="s">
        <v>218</v>
      </c>
      <c r="M19" s="104" t="s">
        <v>129</v>
      </c>
      <c r="N19" s="105">
        <v>0</v>
      </c>
      <c r="O19" s="103">
        <v>5</v>
      </c>
      <c r="P19" s="103">
        <v>2.2000000000000002</v>
      </c>
      <c r="Q19" s="103">
        <v>1.9</v>
      </c>
      <c r="R19" s="103">
        <v>2.1</v>
      </c>
      <c r="S19" s="103">
        <v>0</v>
      </c>
      <c r="T19" s="108">
        <v>0</v>
      </c>
      <c r="U19" s="109">
        <v>657</v>
      </c>
      <c r="V19" s="21"/>
      <c r="W19" s="21"/>
    </row>
    <row r="20" spans="1:23" ht="20.25" thickBot="1">
      <c r="A20" s="100">
        <v>44921</v>
      </c>
      <c r="B20" s="101" t="s">
        <v>2</v>
      </c>
      <c r="C20" s="102" t="s">
        <v>256</v>
      </c>
      <c r="D20" s="103" t="s">
        <v>0</v>
      </c>
      <c r="E20" s="104" t="s">
        <v>16</v>
      </c>
      <c r="F20" s="103" t="s">
        <v>20</v>
      </c>
      <c r="G20" s="103" t="s">
        <v>178</v>
      </c>
      <c r="H20" s="103" t="s">
        <v>152</v>
      </c>
      <c r="I20" s="104" t="s">
        <v>43</v>
      </c>
      <c r="J20" s="103" t="s">
        <v>15</v>
      </c>
      <c r="K20" s="104" t="s">
        <v>140</v>
      </c>
      <c r="L20" s="103" t="s">
        <v>257</v>
      </c>
      <c r="M20" s="104" t="s">
        <v>258</v>
      </c>
      <c r="N20" s="105">
        <v>0</v>
      </c>
      <c r="O20" s="103">
        <v>5.7</v>
      </c>
      <c r="P20" s="103">
        <v>2.5</v>
      </c>
      <c r="Q20" s="103">
        <v>1.8</v>
      </c>
      <c r="R20" s="103">
        <v>3</v>
      </c>
      <c r="S20" s="103">
        <v>0</v>
      </c>
      <c r="T20" s="108">
        <v>0</v>
      </c>
      <c r="U20" s="109">
        <v>680</v>
      </c>
      <c r="V20" s="21"/>
      <c r="W20" s="21"/>
    </row>
    <row r="21" spans="1:23" ht="20.25" thickBot="1">
      <c r="A21" s="100">
        <v>44922</v>
      </c>
      <c r="B21" s="101" t="s">
        <v>3</v>
      </c>
      <c r="C21" s="102" t="s">
        <v>224</v>
      </c>
      <c r="D21" s="103" t="s">
        <v>1</v>
      </c>
      <c r="E21" s="104" t="s">
        <v>14</v>
      </c>
      <c r="F21" s="103" t="s">
        <v>225</v>
      </c>
      <c r="G21" s="103" t="s">
        <v>259</v>
      </c>
      <c r="H21" s="103" t="s">
        <v>226</v>
      </c>
      <c r="I21" s="104" t="s">
        <v>260</v>
      </c>
      <c r="J21" s="103" t="s">
        <v>15</v>
      </c>
      <c r="K21" s="104" t="s">
        <v>140</v>
      </c>
      <c r="L21" s="103" t="s">
        <v>227</v>
      </c>
      <c r="M21" s="104" t="s">
        <v>228</v>
      </c>
      <c r="N21" s="105">
        <v>0</v>
      </c>
      <c r="O21" s="103">
        <v>5</v>
      </c>
      <c r="P21" s="103">
        <v>2.5</v>
      </c>
      <c r="Q21" s="103">
        <v>1.8</v>
      </c>
      <c r="R21" s="103">
        <v>3.1</v>
      </c>
      <c r="S21" s="103">
        <v>0</v>
      </c>
      <c r="T21" s="108">
        <v>0</v>
      </c>
      <c r="U21" s="109">
        <v>708</v>
      </c>
      <c r="V21" s="21"/>
      <c r="W21" s="21"/>
    </row>
    <row r="22" spans="1:23" ht="20.25" thickBot="1">
      <c r="A22" s="100">
        <v>44923</v>
      </c>
      <c r="B22" s="101" t="s">
        <v>4</v>
      </c>
      <c r="C22" s="102" t="s">
        <v>229</v>
      </c>
      <c r="D22" s="103" t="s">
        <v>230</v>
      </c>
      <c r="E22" s="104" t="s">
        <v>14</v>
      </c>
      <c r="F22" s="103" t="s">
        <v>171</v>
      </c>
      <c r="G22" s="103" t="s">
        <v>172</v>
      </c>
      <c r="H22" s="103" t="s">
        <v>231</v>
      </c>
      <c r="I22" s="104" t="s">
        <v>232</v>
      </c>
      <c r="J22" s="103" t="s">
        <v>15</v>
      </c>
      <c r="K22" s="104" t="s">
        <v>140</v>
      </c>
      <c r="L22" s="103" t="s">
        <v>261</v>
      </c>
      <c r="M22" s="104" t="s">
        <v>262</v>
      </c>
      <c r="N22" s="105">
        <v>0</v>
      </c>
      <c r="O22" s="103">
        <v>5.2</v>
      </c>
      <c r="P22" s="103">
        <v>2.2000000000000002</v>
      </c>
      <c r="Q22" s="103">
        <v>2.2000000000000002</v>
      </c>
      <c r="R22" s="103">
        <v>3.2</v>
      </c>
      <c r="S22" s="103">
        <v>0</v>
      </c>
      <c r="T22" s="108">
        <v>0</v>
      </c>
      <c r="U22" s="109">
        <v>703</v>
      </c>
      <c r="V22" s="21"/>
      <c r="W22" s="21"/>
    </row>
    <row r="23" spans="1:23" ht="20.25" thickBot="1">
      <c r="A23" s="100">
        <v>44924</v>
      </c>
      <c r="B23" s="101" t="s">
        <v>5</v>
      </c>
      <c r="C23" s="102" t="s">
        <v>233</v>
      </c>
      <c r="D23" s="103" t="s">
        <v>1</v>
      </c>
      <c r="E23" s="104" t="s">
        <v>14</v>
      </c>
      <c r="F23" s="103" t="s">
        <v>234</v>
      </c>
      <c r="G23" s="103" t="s">
        <v>235</v>
      </c>
      <c r="H23" s="103" t="s">
        <v>190</v>
      </c>
      <c r="I23" s="104" t="s">
        <v>236</v>
      </c>
      <c r="J23" s="103" t="s">
        <v>15</v>
      </c>
      <c r="K23" s="104" t="s">
        <v>140</v>
      </c>
      <c r="L23" s="103" t="s">
        <v>122</v>
      </c>
      <c r="M23" s="104" t="s">
        <v>120</v>
      </c>
      <c r="N23" s="105">
        <v>0</v>
      </c>
      <c r="O23" s="103">
        <v>6</v>
      </c>
      <c r="P23" s="103">
        <v>2.5</v>
      </c>
      <c r="Q23" s="103">
        <v>2</v>
      </c>
      <c r="R23" s="103">
        <v>3.1</v>
      </c>
      <c r="S23" s="103">
        <v>0</v>
      </c>
      <c r="T23" s="108">
        <v>0</v>
      </c>
      <c r="U23" s="109">
        <v>668</v>
      </c>
      <c r="V23" s="21"/>
      <c r="W23" s="21"/>
    </row>
    <row r="24" spans="1:23" ht="20.25" thickBot="1">
      <c r="A24" s="100">
        <v>44925</v>
      </c>
      <c r="B24" s="101" t="s">
        <v>6</v>
      </c>
      <c r="C24" s="102" t="s">
        <v>219</v>
      </c>
      <c r="D24" s="103" t="s">
        <v>237</v>
      </c>
      <c r="E24" s="104" t="s">
        <v>238</v>
      </c>
      <c r="F24" s="103" t="s">
        <v>220</v>
      </c>
      <c r="G24" s="103" t="s">
        <v>221</v>
      </c>
      <c r="H24" s="103" t="s">
        <v>222</v>
      </c>
      <c r="I24" s="104" t="s">
        <v>223</v>
      </c>
      <c r="J24" s="103" t="s">
        <v>15</v>
      </c>
      <c r="K24" s="104" t="s">
        <v>140</v>
      </c>
      <c r="L24" s="103" t="s">
        <v>11</v>
      </c>
      <c r="M24" s="104" t="s">
        <v>26</v>
      </c>
      <c r="N24" s="105">
        <v>0</v>
      </c>
      <c r="O24" s="103">
        <v>5.0199999999999996</v>
      </c>
      <c r="P24" s="103">
        <v>2.5</v>
      </c>
      <c r="Q24" s="103">
        <v>2.4</v>
      </c>
      <c r="R24" s="103">
        <v>3</v>
      </c>
      <c r="S24" s="103">
        <v>0</v>
      </c>
      <c r="T24" s="108">
        <v>0</v>
      </c>
      <c r="U24" s="109">
        <v>748</v>
      </c>
      <c r="V24" s="21"/>
      <c r="W24" s="21"/>
    </row>
    <row r="25" spans="1:23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3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3">
      <c r="A27" s="3" t="s">
        <v>44</v>
      </c>
      <c r="B27" s="4"/>
      <c r="C27" s="4"/>
      <c r="D27" s="4"/>
    </row>
    <row r="28" spans="1:23">
      <c r="A28" s="1" t="s">
        <v>45</v>
      </c>
      <c r="B28" s="4" t="s">
        <v>46</v>
      </c>
      <c r="C28" s="4"/>
      <c r="D28" s="4"/>
    </row>
    <row r="29" spans="1:23">
      <c r="B29" s="4" t="s">
        <v>47</v>
      </c>
      <c r="C29" s="4"/>
      <c r="D29" s="4"/>
    </row>
    <row r="30" spans="1:23">
      <c r="B30" s="4" t="s">
        <v>263</v>
      </c>
      <c r="C30" s="4"/>
      <c r="D30" s="4"/>
    </row>
    <row r="31" spans="1:23">
      <c r="B31" s="4" t="s">
        <v>264</v>
      </c>
      <c r="C31" s="4"/>
      <c r="D31" s="4"/>
    </row>
    <row r="32" spans="1:23">
      <c r="B32" s="4" t="s">
        <v>281</v>
      </c>
      <c r="C32" s="4"/>
      <c r="D32" s="4"/>
    </row>
    <row r="33" spans="1:23">
      <c r="B33" s="4" t="s">
        <v>282</v>
      </c>
      <c r="C33" s="4"/>
      <c r="D33" s="4"/>
    </row>
    <row r="34" spans="1:23">
      <c r="B34" s="4"/>
      <c r="C34" s="4"/>
      <c r="D34" s="4"/>
    </row>
    <row r="35" spans="1:23">
      <c r="B35" s="4"/>
      <c r="C35" s="4"/>
      <c r="D35" s="4"/>
    </row>
    <row r="36" spans="1:23">
      <c r="B36" s="4"/>
      <c r="C36" s="4"/>
      <c r="D36" s="4"/>
    </row>
    <row r="37" spans="1:23" ht="20.25" thickBot="1">
      <c r="B37" s="4"/>
      <c r="C37" s="4"/>
      <c r="D37" s="4"/>
    </row>
    <row r="38" spans="1:23" ht="20.25" thickBot="1">
      <c r="A38" s="123" t="s">
        <v>49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</row>
    <row r="39" spans="1:23" ht="33">
      <c r="A39" s="31" t="s">
        <v>50</v>
      </c>
      <c r="B39" s="32" t="s">
        <v>33</v>
      </c>
      <c r="C39" s="32" t="s">
        <v>38</v>
      </c>
      <c r="D39" s="32" t="s">
        <v>35</v>
      </c>
      <c r="E39" s="32" t="s">
        <v>34</v>
      </c>
      <c r="F39" s="32" t="s">
        <v>36</v>
      </c>
      <c r="G39" s="32" t="s">
        <v>37</v>
      </c>
      <c r="H39" s="32" t="s">
        <v>39</v>
      </c>
      <c r="I39" s="23" t="s">
        <v>51</v>
      </c>
      <c r="J39" s="23" t="s">
        <v>52</v>
      </c>
      <c r="K39" s="33" t="s">
        <v>53</v>
      </c>
      <c r="L39" s="23" t="s">
        <v>54</v>
      </c>
      <c r="M39" s="23" t="s">
        <v>52</v>
      </c>
      <c r="N39" s="33" t="s">
        <v>53</v>
      </c>
      <c r="O39" s="23" t="s">
        <v>55</v>
      </c>
      <c r="P39" s="23" t="s">
        <v>52</v>
      </c>
      <c r="Q39" s="33" t="s">
        <v>53</v>
      </c>
      <c r="R39" s="23" t="s">
        <v>56</v>
      </c>
      <c r="S39" s="23" t="s">
        <v>52</v>
      </c>
      <c r="T39" s="33" t="s">
        <v>53</v>
      </c>
      <c r="U39" s="23" t="s">
        <v>31</v>
      </c>
      <c r="V39" s="23" t="s">
        <v>52</v>
      </c>
      <c r="W39" s="34" t="s">
        <v>53</v>
      </c>
    </row>
    <row r="40" spans="1:23" ht="33">
      <c r="A40" s="35" t="s">
        <v>138</v>
      </c>
      <c r="B40" s="8">
        <v>5</v>
      </c>
      <c r="C40" s="8">
        <v>2.1</v>
      </c>
      <c r="D40" s="8">
        <v>1</v>
      </c>
      <c r="E40" s="8">
        <v>3</v>
      </c>
      <c r="F40" s="8"/>
      <c r="G40" s="8"/>
      <c r="H40" s="10">
        <v>668</v>
      </c>
      <c r="I40" s="11" t="s">
        <v>1</v>
      </c>
      <c r="J40" s="12"/>
      <c r="K40" s="13"/>
      <c r="L40" s="36" t="s">
        <v>239</v>
      </c>
      <c r="M40" s="37"/>
      <c r="N40" s="13"/>
      <c r="O40" s="11" t="s">
        <v>139</v>
      </c>
      <c r="P40" s="12"/>
      <c r="Q40" s="13"/>
      <c r="R40" s="16" t="s">
        <v>15</v>
      </c>
      <c r="S40" s="16"/>
      <c r="T40" s="13"/>
      <c r="U40" s="11" t="s">
        <v>141</v>
      </c>
      <c r="V40" s="12"/>
      <c r="W40" s="38" t="str">
        <f t="shared" ref="W40:W103" si="0">IF(V40,"公斤","")</f>
        <v/>
      </c>
    </row>
    <row r="41" spans="1:23" ht="33">
      <c r="A41" s="35"/>
      <c r="B41" s="8"/>
      <c r="C41" s="8"/>
      <c r="D41" s="8"/>
      <c r="E41" s="8"/>
      <c r="F41" s="8"/>
      <c r="G41" s="8"/>
      <c r="H41" s="8"/>
      <c r="I41" s="11" t="s">
        <v>57</v>
      </c>
      <c r="J41" s="11">
        <v>7</v>
      </c>
      <c r="K41" s="13" t="str">
        <f t="shared" ref="K41:K45" si="1">IF(J41,"公斤","")</f>
        <v>公斤</v>
      </c>
      <c r="L41" s="36" t="s">
        <v>265</v>
      </c>
      <c r="M41" s="36">
        <v>3.5</v>
      </c>
      <c r="N41" s="13" t="str">
        <f t="shared" ref="N41:N51" si="2">IF(M41,"公斤","")</f>
        <v>公斤</v>
      </c>
      <c r="O41" s="11" t="s">
        <v>76</v>
      </c>
      <c r="P41" s="11">
        <v>5</v>
      </c>
      <c r="Q41" s="13" t="str">
        <f t="shared" ref="Q41:Q45" si="3">IF(P41,"公斤","")</f>
        <v>公斤</v>
      </c>
      <c r="R41" s="18" t="s">
        <v>56</v>
      </c>
      <c r="S41" s="18">
        <v>7</v>
      </c>
      <c r="T41" s="15" t="str">
        <f t="shared" ref="T41:T45" si="4">IF(S41,"公斤","")</f>
        <v>公斤</v>
      </c>
      <c r="U41" s="11" t="s">
        <v>266</v>
      </c>
      <c r="V41" s="11">
        <v>0.1</v>
      </c>
      <c r="W41" s="38" t="str">
        <f t="shared" si="0"/>
        <v>公斤</v>
      </c>
    </row>
    <row r="42" spans="1:23" ht="33">
      <c r="A42" s="35"/>
      <c r="B42" s="8"/>
      <c r="C42" s="8"/>
      <c r="D42" s="8"/>
      <c r="E42" s="8"/>
      <c r="F42" s="8"/>
      <c r="G42" s="8"/>
      <c r="H42" s="8"/>
      <c r="I42" s="11" t="s">
        <v>69</v>
      </c>
      <c r="J42" s="11">
        <v>3</v>
      </c>
      <c r="K42" s="13" t="str">
        <f t="shared" si="1"/>
        <v>公斤</v>
      </c>
      <c r="L42" s="36" t="s">
        <v>75</v>
      </c>
      <c r="M42" s="36">
        <v>3</v>
      </c>
      <c r="N42" s="13" t="str">
        <f t="shared" si="2"/>
        <v>公斤</v>
      </c>
      <c r="O42" s="11" t="s">
        <v>88</v>
      </c>
      <c r="P42" s="11"/>
      <c r="Q42" s="13" t="str">
        <f t="shared" si="3"/>
        <v/>
      </c>
      <c r="R42" s="16" t="s">
        <v>62</v>
      </c>
      <c r="S42" s="16">
        <v>0.05</v>
      </c>
      <c r="T42" s="15" t="str">
        <f t="shared" si="4"/>
        <v>公斤</v>
      </c>
      <c r="U42" s="11" t="s">
        <v>80</v>
      </c>
      <c r="V42" s="11">
        <v>1</v>
      </c>
      <c r="W42" s="38" t="str">
        <f t="shared" si="0"/>
        <v>公斤</v>
      </c>
    </row>
    <row r="43" spans="1:23">
      <c r="A43" s="35"/>
      <c r="B43" s="8"/>
      <c r="C43" s="8"/>
      <c r="D43" s="8"/>
      <c r="E43" s="8"/>
      <c r="F43" s="8"/>
      <c r="G43" s="8"/>
      <c r="H43" s="8"/>
      <c r="I43" s="11"/>
      <c r="J43" s="11"/>
      <c r="K43" s="13" t="str">
        <f t="shared" si="1"/>
        <v/>
      </c>
      <c r="L43" s="36" t="s">
        <v>71</v>
      </c>
      <c r="M43" s="36">
        <v>3</v>
      </c>
      <c r="N43" s="13" t="str">
        <f t="shared" si="2"/>
        <v>公斤</v>
      </c>
      <c r="O43" s="11" t="s">
        <v>65</v>
      </c>
      <c r="P43" s="11">
        <v>0.05</v>
      </c>
      <c r="Q43" s="13" t="str">
        <f t="shared" si="3"/>
        <v>公斤</v>
      </c>
      <c r="R43" s="16"/>
      <c r="S43" s="16"/>
      <c r="T43" s="15" t="str">
        <f t="shared" si="4"/>
        <v/>
      </c>
      <c r="U43" s="11" t="s">
        <v>267</v>
      </c>
      <c r="V43" s="11">
        <v>0.01</v>
      </c>
      <c r="W43" s="38" t="str">
        <f t="shared" si="0"/>
        <v>公斤</v>
      </c>
    </row>
    <row r="44" spans="1:23">
      <c r="A44" s="35"/>
      <c r="B44" s="8"/>
      <c r="C44" s="8"/>
      <c r="D44" s="8"/>
      <c r="E44" s="8"/>
      <c r="F44" s="8"/>
      <c r="G44" s="8"/>
      <c r="H44" s="8"/>
      <c r="I44" s="11"/>
      <c r="J44" s="11"/>
      <c r="K44" s="13" t="str">
        <f t="shared" si="1"/>
        <v/>
      </c>
      <c r="L44" s="36" t="s">
        <v>84</v>
      </c>
      <c r="M44" s="36">
        <v>0.1</v>
      </c>
      <c r="N44" s="13" t="str">
        <f t="shared" si="2"/>
        <v>公斤</v>
      </c>
      <c r="O44" s="11"/>
      <c r="P44" s="11"/>
      <c r="Q44" s="13" t="str">
        <f t="shared" si="3"/>
        <v/>
      </c>
      <c r="R44" s="16"/>
      <c r="S44" s="16"/>
      <c r="T44" s="15" t="str">
        <f t="shared" si="4"/>
        <v/>
      </c>
      <c r="U44" s="11"/>
      <c r="V44" s="11"/>
      <c r="W44" s="38" t="str">
        <f t="shared" si="0"/>
        <v/>
      </c>
    </row>
    <row r="45" spans="1:23">
      <c r="A45" s="35"/>
      <c r="B45" s="8"/>
      <c r="C45" s="8"/>
      <c r="D45" s="8"/>
      <c r="E45" s="8"/>
      <c r="F45" s="8"/>
      <c r="G45" s="8"/>
      <c r="H45" s="8"/>
      <c r="I45" s="12"/>
      <c r="J45" s="12"/>
      <c r="K45" s="13" t="str">
        <f t="shared" si="1"/>
        <v/>
      </c>
      <c r="L45" s="37" t="s">
        <v>62</v>
      </c>
      <c r="M45" s="37">
        <v>0.05</v>
      </c>
      <c r="N45" s="13" t="str">
        <f t="shared" si="2"/>
        <v>公斤</v>
      </c>
      <c r="O45" s="12"/>
      <c r="P45" s="12"/>
      <c r="Q45" s="13" t="str">
        <f t="shared" si="3"/>
        <v/>
      </c>
      <c r="R45" s="16"/>
      <c r="S45" s="16"/>
      <c r="T45" s="15" t="str">
        <f t="shared" si="4"/>
        <v/>
      </c>
      <c r="U45" s="12"/>
      <c r="V45" s="12"/>
      <c r="W45" s="38" t="str">
        <f t="shared" si="0"/>
        <v/>
      </c>
    </row>
    <row r="46" spans="1:23" ht="49.5">
      <c r="A46" s="35" t="s">
        <v>143</v>
      </c>
      <c r="B46" s="8">
        <v>6</v>
      </c>
      <c r="C46" s="8">
        <v>2</v>
      </c>
      <c r="D46" s="8">
        <v>1.7</v>
      </c>
      <c r="E46" s="8">
        <v>3</v>
      </c>
      <c r="F46" s="8"/>
      <c r="G46" s="8"/>
      <c r="H46" s="10">
        <v>748</v>
      </c>
      <c r="I46" s="11" t="s">
        <v>7</v>
      </c>
      <c r="J46" s="12"/>
      <c r="K46" s="13"/>
      <c r="L46" s="11" t="s">
        <v>144</v>
      </c>
      <c r="M46" s="12"/>
      <c r="N46" s="13" t="str">
        <f t="shared" si="2"/>
        <v/>
      </c>
      <c r="O46" s="11" t="s">
        <v>9</v>
      </c>
      <c r="P46" s="12"/>
      <c r="Q46" s="13"/>
      <c r="R46" s="16" t="s">
        <v>15</v>
      </c>
      <c r="S46" s="16"/>
      <c r="T46" s="13"/>
      <c r="U46" s="11" t="s">
        <v>283</v>
      </c>
      <c r="V46" s="12"/>
      <c r="W46" s="38" t="str">
        <f t="shared" si="0"/>
        <v/>
      </c>
    </row>
    <row r="47" spans="1:23" ht="33">
      <c r="A47" s="39"/>
      <c r="B47" s="8"/>
      <c r="C47" s="8"/>
      <c r="D47" s="8"/>
      <c r="E47" s="8"/>
      <c r="F47" s="8"/>
      <c r="G47" s="8"/>
      <c r="H47" s="8"/>
      <c r="I47" s="11" t="s">
        <v>57</v>
      </c>
      <c r="J47" s="11">
        <v>10</v>
      </c>
      <c r="K47" s="13" t="str">
        <f t="shared" ref="K47:K51" si="5">IF(J47,"公斤","")</f>
        <v>公斤</v>
      </c>
      <c r="L47" s="11" t="s">
        <v>75</v>
      </c>
      <c r="M47" s="11">
        <v>6</v>
      </c>
      <c r="N47" s="13" t="str">
        <f t="shared" si="2"/>
        <v>公斤</v>
      </c>
      <c r="O47" s="11" t="s">
        <v>83</v>
      </c>
      <c r="P47" s="11">
        <v>1.2</v>
      </c>
      <c r="Q47" s="13" t="str">
        <f t="shared" ref="Q47:Q51" si="6">IF(P47,"公斤","")</f>
        <v>公斤</v>
      </c>
      <c r="R47" s="18" t="s">
        <v>56</v>
      </c>
      <c r="S47" s="18">
        <v>7</v>
      </c>
      <c r="T47" s="15" t="str">
        <f t="shared" ref="T47:T51" si="7">IF(S47,"公斤","")</f>
        <v>公斤</v>
      </c>
      <c r="U47" s="11" t="s">
        <v>284</v>
      </c>
      <c r="V47" s="11">
        <v>4</v>
      </c>
      <c r="W47" s="38" t="str">
        <f t="shared" si="0"/>
        <v>公斤</v>
      </c>
    </row>
    <row r="48" spans="1:23" ht="33">
      <c r="A48" s="40"/>
      <c r="B48" s="8"/>
      <c r="C48" s="8"/>
      <c r="D48" s="8"/>
      <c r="E48" s="8"/>
      <c r="F48" s="8"/>
      <c r="G48" s="8"/>
      <c r="H48" s="8"/>
      <c r="I48" s="11" t="s">
        <v>104</v>
      </c>
      <c r="J48" s="11">
        <v>0.4</v>
      </c>
      <c r="K48" s="13" t="str">
        <f t="shared" si="5"/>
        <v>公斤</v>
      </c>
      <c r="L48" s="11" t="s">
        <v>15</v>
      </c>
      <c r="M48" s="11">
        <v>3</v>
      </c>
      <c r="N48" s="13" t="str">
        <f t="shared" si="2"/>
        <v>公斤</v>
      </c>
      <c r="O48" s="11" t="s">
        <v>59</v>
      </c>
      <c r="P48" s="11">
        <v>0.6</v>
      </c>
      <c r="Q48" s="13" t="str">
        <f t="shared" si="6"/>
        <v>公斤</v>
      </c>
      <c r="R48" s="16" t="s">
        <v>62</v>
      </c>
      <c r="S48" s="16">
        <v>0.05</v>
      </c>
      <c r="T48" s="15" t="str">
        <f t="shared" si="7"/>
        <v>公斤</v>
      </c>
      <c r="U48" s="11" t="s">
        <v>74</v>
      </c>
      <c r="V48" s="11">
        <v>0.6</v>
      </c>
      <c r="W48" s="38" t="str">
        <f t="shared" si="0"/>
        <v>公斤</v>
      </c>
    </row>
    <row r="49" spans="1:23">
      <c r="A49" s="40"/>
      <c r="B49" s="8"/>
      <c r="C49" s="8"/>
      <c r="D49" s="8"/>
      <c r="E49" s="8"/>
      <c r="F49" s="8"/>
      <c r="G49" s="8"/>
      <c r="H49" s="8"/>
      <c r="I49" s="11"/>
      <c r="J49" s="11"/>
      <c r="K49" s="13" t="str">
        <f t="shared" si="5"/>
        <v/>
      </c>
      <c r="L49" s="11" t="s">
        <v>62</v>
      </c>
      <c r="M49" s="11">
        <v>0.05</v>
      </c>
      <c r="N49" s="13" t="str">
        <f t="shared" si="2"/>
        <v>公斤</v>
      </c>
      <c r="O49" s="11" t="s">
        <v>15</v>
      </c>
      <c r="P49" s="11">
        <v>2</v>
      </c>
      <c r="Q49" s="13" t="str">
        <f t="shared" si="6"/>
        <v>公斤</v>
      </c>
      <c r="R49" s="16"/>
      <c r="S49" s="16"/>
      <c r="T49" s="15" t="str">
        <f t="shared" si="7"/>
        <v/>
      </c>
      <c r="U49" s="11" t="s">
        <v>65</v>
      </c>
      <c r="V49" s="11">
        <v>0.05</v>
      </c>
      <c r="W49" s="38" t="str">
        <f t="shared" si="0"/>
        <v>公斤</v>
      </c>
    </row>
    <row r="50" spans="1:23" ht="33">
      <c r="A50" s="40"/>
      <c r="B50" s="8"/>
      <c r="C50" s="8"/>
      <c r="D50" s="8"/>
      <c r="E50" s="8"/>
      <c r="F50" s="8"/>
      <c r="G50" s="8"/>
      <c r="H50" s="8"/>
      <c r="I50" s="11"/>
      <c r="J50" s="11"/>
      <c r="K50" s="13" t="str">
        <f t="shared" si="5"/>
        <v/>
      </c>
      <c r="L50" s="11" t="s">
        <v>105</v>
      </c>
      <c r="M50" s="11"/>
      <c r="N50" s="13" t="str">
        <f t="shared" si="2"/>
        <v/>
      </c>
      <c r="O50" s="11" t="s">
        <v>66</v>
      </c>
      <c r="P50" s="11">
        <v>1</v>
      </c>
      <c r="Q50" s="13" t="str">
        <f t="shared" si="6"/>
        <v>公斤</v>
      </c>
      <c r="R50" s="16"/>
      <c r="S50" s="16"/>
      <c r="T50" s="15" t="str">
        <f t="shared" si="7"/>
        <v/>
      </c>
      <c r="U50" s="11"/>
      <c r="V50" s="11"/>
      <c r="W50" s="38" t="str">
        <f t="shared" si="0"/>
        <v/>
      </c>
    </row>
    <row r="51" spans="1:23" ht="32.25" thickBot="1">
      <c r="A51" s="41"/>
      <c r="B51" s="42"/>
      <c r="C51" s="42"/>
      <c r="D51" s="42"/>
      <c r="E51" s="42"/>
      <c r="F51" s="42"/>
      <c r="G51" s="42"/>
      <c r="H51" s="43"/>
      <c r="I51" s="44"/>
      <c r="J51" s="44"/>
      <c r="K51" s="45" t="str">
        <f t="shared" si="5"/>
        <v/>
      </c>
      <c r="L51" s="46"/>
      <c r="M51" s="46"/>
      <c r="N51" s="45" t="str">
        <f t="shared" si="2"/>
        <v/>
      </c>
      <c r="O51" s="44" t="s">
        <v>81</v>
      </c>
      <c r="P51" s="44">
        <v>0.01</v>
      </c>
      <c r="Q51" s="45" t="str">
        <f t="shared" si="6"/>
        <v>公斤</v>
      </c>
      <c r="R51" s="47"/>
      <c r="S51" s="47"/>
      <c r="T51" s="48" t="str">
        <f t="shared" si="7"/>
        <v/>
      </c>
      <c r="U51" s="44"/>
      <c r="V51" s="44"/>
      <c r="W51" s="49" t="str">
        <f t="shared" si="0"/>
        <v/>
      </c>
    </row>
    <row r="52" spans="1:23">
      <c r="A52" s="50" t="s">
        <v>147</v>
      </c>
      <c r="B52" s="51">
        <v>5.8</v>
      </c>
      <c r="C52" s="51">
        <v>2</v>
      </c>
      <c r="D52" s="51">
        <v>1.7</v>
      </c>
      <c r="E52" s="51">
        <v>2.6</v>
      </c>
      <c r="F52" s="52"/>
      <c r="G52" s="52"/>
      <c r="H52" s="53">
        <f>B52*70+E52*45+D52*25+F52*150+G52*60+C52*75</f>
        <v>715.5</v>
      </c>
      <c r="I52" s="113" t="s">
        <v>0</v>
      </c>
      <c r="J52" s="114"/>
      <c r="K52" s="54"/>
      <c r="L52" s="113" t="s">
        <v>148</v>
      </c>
      <c r="M52" s="114"/>
      <c r="N52" s="54"/>
      <c r="O52" s="118" t="s">
        <v>117</v>
      </c>
      <c r="P52" s="111"/>
      <c r="Q52" s="54"/>
      <c r="R52" s="54" t="s">
        <v>15</v>
      </c>
      <c r="S52" s="54"/>
      <c r="T52" s="54"/>
      <c r="U52" s="55" t="s">
        <v>285</v>
      </c>
      <c r="V52" s="56"/>
      <c r="W52" s="57" t="str">
        <f t="shared" si="0"/>
        <v/>
      </c>
    </row>
    <row r="53" spans="1:23" ht="33">
      <c r="A53" s="58"/>
      <c r="B53" s="12"/>
      <c r="C53" s="12"/>
      <c r="D53" s="12"/>
      <c r="E53" s="12"/>
      <c r="F53" s="9"/>
      <c r="G53" s="9"/>
      <c r="H53" s="8"/>
      <c r="I53" s="11" t="s">
        <v>57</v>
      </c>
      <c r="J53" s="11">
        <v>10</v>
      </c>
      <c r="K53" s="59" t="str">
        <f t="shared" ref="K53:K57" si="8">IF(J53,"公斤","")</f>
        <v>公斤</v>
      </c>
      <c r="L53" s="11" t="s">
        <v>75</v>
      </c>
      <c r="M53" s="11">
        <v>6</v>
      </c>
      <c r="N53" s="59" t="str">
        <f t="shared" ref="N53:N57" si="9">IF(M53,"公斤","")</f>
        <v>公斤</v>
      </c>
      <c r="O53" s="11" t="s">
        <v>106</v>
      </c>
      <c r="P53" s="14">
        <v>1</v>
      </c>
      <c r="Q53" s="59" t="str">
        <f t="shared" ref="Q53:Q57" si="10">IF(P53,"公斤","")</f>
        <v>公斤</v>
      </c>
      <c r="R53" s="60" t="s">
        <v>56</v>
      </c>
      <c r="S53" s="60">
        <v>7</v>
      </c>
      <c r="T53" s="60" t="str">
        <f t="shared" ref="T53:T57" si="11">IF(S53,"公斤","")</f>
        <v>公斤</v>
      </c>
      <c r="U53" s="14" t="s">
        <v>285</v>
      </c>
      <c r="V53" s="14">
        <v>1.7</v>
      </c>
      <c r="W53" s="38" t="str">
        <f t="shared" si="0"/>
        <v>公斤</v>
      </c>
    </row>
    <row r="54" spans="1:23">
      <c r="A54" s="58"/>
      <c r="B54" s="12"/>
      <c r="C54" s="12"/>
      <c r="D54" s="12"/>
      <c r="E54" s="12"/>
      <c r="F54" s="9"/>
      <c r="G54" s="9"/>
      <c r="H54" s="8"/>
      <c r="I54" s="11"/>
      <c r="J54" s="11"/>
      <c r="K54" s="59" t="str">
        <f t="shared" si="8"/>
        <v/>
      </c>
      <c r="L54" s="11" t="s">
        <v>68</v>
      </c>
      <c r="M54" s="11">
        <v>3</v>
      </c>
      <c r="N54" s="59" t="str">
        <f t="shared" si="9"/>
        <v>公斤</v>
      </c>
      <c r="O54" s="14" t="s">
        <v>61</v>
      </c>
      <c r="P54" s="14">
        <v>6.5</v>
      </c>
      <c r="Q54" s="59" t="str">
        <f t="shared" si="10"/>
        <v>公斤</v>
      </c>
      <c r="R54" s="59" t="s">
        <v>62</v>
      </c>
      <c r="S54" s="59">
        <v>0.05</v>
      </c>
      <c r="T54" s="60" t="str">
        <f t="shared" si="11"/>
        <v>公斤</v>
      </c>
      <c r="U54" s="11"/>
      <c r="V54" s="11"/>
      <c r="W54" s="38" t="str">
        <f t="shared" si="0"/>
        <v/>
      </c>
    </row>
    <row r="55" spans="1:23" ht="33">
      <c r="A55" s="58"/>
      <c r="B55" s="12"/>
      <c r="C55" s="12"/>
      <c r="D55" s="12"/>
      <c r="E55" s="12"/>
      <c r="F55" s="9"/>
      <c r="G55" s="9"/>
      <c r="H55" s="8"/>
      <c r="I55" s="11"/>
      <c r="J55" s="11"/>
      <c r="K55" s="59" t="str">
        <f t="shared" si="8"/>
        <v/>
      </c>
      <c r="L55" s="11" t="s">
        <v>66</v>
      </c>
      <c r="M55" s="11">
        <v>1</v>
      </c>
      <c r="N55" s="59" t="str">
        <f t="shared" si="9"/>
        <v>公斤</v>
      </c>
      <c r="O55" s="14" t="s">
        <v>66</v>
      </c>
      <c r="P55" s="14">
        <v>0.5</v>
      </c>
      <c r="Q55" s="59" t="str">
        <f t="shared" si="10"/>
        <v>公斤</v>
      </c>
      <c r="R55" s="59"/>
      <c r="S55" s="59"/>
      <c r="T55" s="60" t="str">
        <f t="shared" si="11"/>
        <v/>
      </c>
      <c r="U55" s="11"/>
      <c r="V55" s="11"/>
      <c r="W55" s="38" t="str">
        <f t="shared" si="0"/>
        <v/>
      </c>
    </row>
    <row r="56" spans="1:23">
      <c r="A56" s="58"/>
      <c r="B56" s="12"/>
      <c r="C56" s="12"/>
      <c r="D56" s="12"/>
      <c r="E56" s="12"/>
      <c r="F56" s="9"/>
      <c r="G56" s="9"/>
      <c r="H56" s="8"/>
      <c r="I56" s="11"/>
      <c r="J56" s="11"/>
      <c r="K56" s="59" t="str">
        <f t="shared" si="8"/>
        <v/>
      </c>
      <c r="L56" s="11" t="s">
        <v>268</v>
      </c>
      <c r="M56" s="11">
        <v>0.01</v>
      </c>
      <c r="N56" s="59" t="str">
        <f t="shared" si="9"/>
        <v>公斤</v>
      </c>
      <c r="O56" s="11" t="s">
        <v>62</v>
      </c>
      <c r="P56" s="11">
        <v>0.05</v>
      </c>
      <c r="Q56" s="59" t="str">
        <f t="shared" si="10"/>
        <v>公斤</v>
      </c>
      <c r="R56" s="59"/>
      <c r="S56" s="59"/>
      <c r="T56" s="60" t="str">
        <f t="shared" si="11"/>
        <v/>
      </c>
      <c r="U56" s="11"/>
      <c r="V56" s="11"/>
      <c r="W56" s="38" t="str">
        <f t="shared" si="0"/>
        <v/>
      </c>
    </row>
    <row r="57" spans="1:23">
      <c r="A57" s="58"/>
      <c r="B57" s="12"/>
      <c r="C57" s="12"/>
      <c r="D57" s="12"/>
      <c r="E57" s="12"/>
      <c r="F57" s="9"/>
      <c r="G57" s="9"/>
      <c r="H57" s="8"/>
      <c r="I57" s="11"/>
      <c r="J57" s="11"/>
      <c r="K57" s="59" t="str">
        <f t="shared" si="8"/>
        <v/>
      </c>
      <c r="L57" s="11" t="s">
        <v>88</v>
      </c>
      <c r="M57" s="11"/>
      <c r="N57" s="59" t="str">
        <f t="shared" si="9"/>
        <v/>
      </c>
      <c r="O57" s="11"/>
      <c r="P57" s="11"/>
      <c r="Q57" s="59" t="str">
        <f t="shared" si="10"/>
        <v/>
      </c>
      <c r="R57" s="59"/>
      <c r="S57" s="59"/>
      <c r="T57" s="60" t="str">
        <f t="shared" si="11"/>
        <v/>
      </c>
      <c r="U57" s="11"/>
      <c r="V57" s="11"/>
      <c r="W57" s="38" t="str">
        <f t="shared" si="0"/>
        <v/>
      </c>
    </row>
    <row r="58" spans="1:23" ht="49.5">
      <c r="A58" s="61" t="s">
        <v>154</v>
      </c>
      <c r="B58" s="11">
        <v>5</v>
      </c>
      <c r="C58" s="11">
        <v>2.4</v>
      </c>
      <c r="D58" s="11">
        <v>1.8</v>
      </c>
      <c r="E58" s="11">
        <v>2.6</v>
      </c>
      <c r="F58" s="9"/>
      <c r="G58" s="9"/>
      <c r="H58" s="62">
        <f>B58*70+E58*45+D58*25+F58*150+G58*60+C58*75</f>
        <v>692</v>
      </c>
      <c r="I58" s="110" t="s">
        <v>1</v>
      </c>
      <c r="J58" s="111"/>
      <c r="K58" s="59"/>
      <c r="L58" s="110" t="s">
        <v>8</v>
      </c>
      <c r="M58" s="111"/>
      <c r="N58" s="59"/>
      <c r="O58" s="24" t="s">
        <v>155</v>
      </c>
      <c r="P58" s="24"/>
      <c r="Q58" s="59"/>
      <c r="R58" s="59" t="s">
        <v>15</v>
      </c>
      <c r="S58" s="59"/>
      <c r="T58" s="59"/>
      <c r="U58" s="17" t="s">
        <v>286</v>
      </c>
      <c r="V58" s="20"/>
      <c r="W58" s="38" t="str">
        <f t="shared" si="0"/>
        <v/>
      </c>
    </row>
    <row r="59" spans="1:23">
      <c r="A59" s="58"/>
      <c r="B59" s="12"/>
      <c r="C59" s="12"/>
      <c r="D59" s="12"/>
      <c r="E59" s="12"/>
      <c r="F59" s="9"/>
      <c r="G59" s="9"/>
      <c r="H59" s="8"/>
      <c r="I59" s="11" t="s">
        <v>57</v>
      </c>
      <c r="J59" s="11">
        <v>7</v>
      </c>
      <c r="K59" s="59" t="str">
        <f t="shared" ref="K59:K63" si="12">IF(J59,"公斤","")</f>
        <v>公斤</v>
      </c>
      <c r="L59" s="11" t="s">
        <v>67</v>
      </c>
      <c r="M59" s="11">
        <v>9</v>
      </c>
      <c r="N59" s="59" t="str">
        <f t="shared" ref="N59:N62" si="13">IF(M59,"公斤","")</f>
        <v>公斤</v>
      </c>
      <c r="O59" s="25" t="s">
        <v>95</v>
      </c>
      <c r="P59" s="25">
        <v>5</v>
      </c>
      <c r="Q59" s="59" t="str">
        <f t="shared" ref="Q59:Q63" si="14">IF(P59,"公斤","")</f>
        <v>公斤</v>
      </c>
      <c r="R59" s="60" t="s">
        <v>56</v>
      </c>
      <c r="S59" s="60">
        <v>7</v>
      </c>
      <c r="T59" s="60" t="str">
        <f t="shared" ref="T59:T63" si="15">IF(S59,"公斤","")</f>
        <v>公斤</v>
      </c>
      <c r="U59" s="17" t="s">
        <v>284</v>
      </c>
      <c r="V59" s="17">
        <v>4</v>
      </c>
      <c r="W59" s="38" t="str">
        <f t="shared" si="0"/>
        <v>公斤</v>
      </c>
    </row>
    <row r="60" spans="1:23" ht="33">
      <c r="A60" s="58"/>
      <c r="B60" s="12"/>
      <c r="C60" s="12"/>
      <c r="D60" s="12"/>
      <c r="E60" s="12"/>
      <c r="F60" s="9"/>
      <c r="G60" s="9"/>
      <c r="H60" s="8"/>
      <c r="I60" s="11" t="s">
        <v>69</v>
      </c>
      <c r="J60" s="11">
        <v>3</v>
      </c>
      <c r="K60" s="59" t="str">
        <f t="shared" si="12"/>
        <v>公斤</v>
      </c>
      <c r="L60" s="11" t="s">
        <v>98</v>
      </c>
      <c r="M60" s="11">
        <v>2</v>
      </c>
      <c r="N60" s="59" t="str">
        <f t="shared" si="13"/>
        <v>公斤</v>
      </c>
      <c r="O60" s="63" t="s">
        <v>123</v>
      </c>
      <c r="P60" s="25">
        <v>0.2</v>
      </c>
      <c r="Q60" s="59" t="str">
        <f t="shared" si="14"/>
        <v>公斤</v>
      </c>
      <c r="R60" s="59" t="s">
        <v>62</v>
      </c>
      <c r="S60" s="59">
        <v>0.05</v>
      </c>
      <c r="T60" s="60" t="str">
        <f t="shared" si="15"/>
        <v>公斤</v>
      </c>
      <c r="U60" s="17" t="s">
        <v>74</v>
      </c>
      <c r="V60" s="17">
        <v>0.6</v>
      </c>
      <c r="W60" s="38" t="str">
        <f t="shared" si="0"/>
        <v>公斤</v>
      </c>
    </row>
    <row r="61" spans="1:23">
      <c r="A61" s="58"/>
      <c r="B61" s="12"/>
      <c r="C61" s="12"/>
      <c r="D61" s="12"/>
      <c r="E61" s="12"/>
      <c r="F61" s="9"/>
      <c r="G61" s="9"/>
      <c r="H61" s="8"/>
      <c r="I61" s="11"/>
      <c r="J61" s="11"/>
      <c r="K61" s="59" t="str">
        <f t="shared" si="12"/>
        <v/>
      </c>
      <c r="L61" s="11" t="s">
        <v>66</v>
      </c>
      <c r="M61" s="11">
        <v>0.5</v>
      </c>
      <c r="N61" s="59" t="str">
        <f t="shared" si="13"/>
        <v>公斤</v>
      </c>
      <c r="O61" s="25" t="s">
        <v>96</v>
      </c>
      <c r="P61" s="25">
        <v>0.5</v>
      </c>
      <c r="Q61" s="59" t="str">
        <f t="shared" si="14"/>
        <v>公斤</v>
      </c>
      <c r="R61" s="59"/>
      <c r="S61" s="59"/>
      <c r="T61" s="60" t="str">
        <f t="shared" si="15"/>
        <v/>
      </c>
      <c r="U61" s="17" t="s">
        <v>65</v>
      </c>
      <c r="V61" s="17">
        <v>0.05</v>
      </c>
      <c r="W61" s="38" t="str">
        <f t="shared" si="0"/>
        <v>公斤</v>
      </c>
    </row>
    <row r="62" spans="1:23" ht="33">
      <c r="A62" s="58"/>
      <c r="B62" s="12"/>
      <c r="C62" s="12"/>
      <c r="D62" s="12"/>
      <c r="E62" s="12"/>
      <c r="F62" s="9"/>
      <c r="G62" s="9"/>
      <c r="H62" s="8"/>
      <c r="I62" s="11"/>
      <c r="J62" s="11"/>
      <c r="K62" s="59" t="str">
        <f t="shared" si="12"/>
        <v/>
      </c>
      <c r="L62" s="11" t="s">
        <v>62</v>
      </c>
      <c r="M62" s="11">
        <v>0.05</v>
      </c>
      <c r="N62" s="59" t="str">
        <f t="shared" si="13"/>
        <v>公斤</v>
      </c>
      <c r="O62" s="25" t="s">
        <v>62</v>
      </c>
      <c r="P62" s="25">
        <v>0.05</v>
      </c>
      <c r="Q62" s="59" t="str">
        <f t="shared" si="14"/>
        <v>公斤</v>
      </c>
      <c r="R62" s="59"/>
      <c r="S62" s="59"/>
      <c r="T62" s="60" t="str">
        <f t="shared" si="15"/>
        <v/>
      </c>
      <c r="U62" s="64" t="s">
        <v>287</v>
      </c>
      <c r="V62" s="64">
        <v>7.5</v>
      </c>
      <c r="W62" s="38" t="str">
        <f t="shared" si="0"/>
        <v>公斤</v>
      </c>
    </row>
    <row r="63" spans="1:23" ht="20.25" thickBot="1">
      <c r="A63" s="58"/>
      <c r="B63" s="12"/>
      <c r="C63" s="12"/>
      <c r="D63" s="12"/>
      <c r="E63" s="12"/>
      <c r="F63" s="9"/>
      <c r="G63" s="9"/>
      <c r="H63" s="8"/>
      <c r="I63" s="11"/>
      <c r="J63" s="11"/>
      <c r="K63" s="59" t="str">
        <f t="shared" si="12"/>
        <v/>
      </c>
      <c r="L63" s="11"/>
      <c r="M63" s="11"/>
      <c r="N63" s="65"/>
      <c r="O63" s="25"/>
      <c r="P63" s="25"/>
      <c r="Q63" s="59" t="str">
        <f t="shared" si="14"/>
        <v/>
      </c>
      <c r="R63" s="59"/>
      <c r="S63" s="59"/>
      <c r="T63" s="60" t="str">
        <f t="shared" si="15"/>
        <v/>
      </c>
      <c r="U63" s="66"/>
      <c r="V63" s="66"/>
      <c r="W63" s="38" t="str">
        <f t="shared" si="0"/>
        <v/>
      </c>
    </row>
    <row r="64" spans="1:23" ht="49.5">
      <c r="A64" s="61" t="s">
        <v>158</v>
      </c>
      <c r="B64" s="11">
        <v>5.6</v>
      </c>
      <c r="C64" s="11">
        <v>2.9</v>
      </c>
      <c r="D64" s="11">
        <v>1.1000000000000001</v>
      </c>
      <c r="E64" s="11">
        <v>3</v>
      </c>
      <c r="F64" s="9"/>
      <c r="G64" s="9"/>
      <c r="H64" s="62">
        <f>B64*70+E64*45+D64*25+F64*150+G64*60+C64*75</f>
        <v>772</v>
      </c>
      <c r="I64" s="110" t="s">
        <v>159</v>
      </c>
      <c r="J64" s="111"/>
      <c r="K64" s="59"/>
      <c r="L64" s="110" t="s">
        <v>209</v>
      </c>
      <c r="M64" s="111"/>
      <c r="N64" s="59"/>
      <c r="O64" s="110" t="s">
        <v>116</v>
      </c>
      <c r="P64" s="111"/>
      <c r="Q64" s="59"/>
      <c r="R64" s="59" t="s">
        <v>15</v>
      </c>
      <c r="S64" s="59"/>
      <c r="T64" s="59"/>
      <c r="U64" s="67" t="s">
        <v>40</v>
      </c>
      <c r="V64" s="68"/>
      <c r="W64" s="38" t="str">
        <f t="shared" si="0"/>
        <v/>
      </c>
    </row>
    <row r="65" spans="1:23" ht="33">
      <c r="A65" s="58"/>
      <c r="B65" s="12"/>
      <c r="C65" s="12"/>
      <c r="D65" s="12"/>
      <c r="E65" s="12"/>
      <c r="F65" s="9"/>
      <c r="G65" s="9"/>
      <c r="H65" s="8"/>
      <c r="I65" s="11" t="s">
        <v>57</v>
      </c>
      <c r="J65" s="11">
        <v>8</v>
      </c>
      <c r="K65" s="59" t="str">
        <f t="shared" ref="K65:K69" si="16">IF(J65,"公斤","")</f>
        <v>公斤</v>
      </c>
      <c r="L65" s="11" t="s">
        <v>91</v>
      </c>
      <c r="M65" s="11">
        <v>6</v>
      </c>
      <c r="N65" s="59" t="str">
        <f t="shared" ref="N65:N69" si="17">IF(M65,"公斤","")</f>
        <v>公斤</v>
      </c>
      <c r="O65" s="11" t="s">
        <v>288</v>
      </c>
      <c r="P65" s="11">
        <v>1.5</v>
      </c>
      <c r="Q65" s="59" t="str">
        <f t="shared" ref="Q65:Q69" si="18">IF(P65,"公斤","")</f>
        <v>公斤</v>
      </c>
      <c r="R65" s="60" t="s">
        <v>56</v>
      </c>
      <c r="S65" s="60">
        <v>7</v>
      </c>
      <c r="T65" s="60" t="str">
        <f t="shared" ref="T65:T69" si="19">IF(S65,"公斤","")</f>
        <v>公斤</v>
      </c>
      <c r="U65" s="11" t="s">
        <v>63</v>
      </c>
      <c r="V65" s="11">
        <v>1</v>
      </c>
      <c r="W65" s="38" t="str">
        <f t="shared" si="0"/>
        <v>公斤</v>
      </c>
    </row>
    <row r="66" spans="1:23" ht="33">
      <c r="A66" s="58"/>
      <c r="B66" s="12"/>
      <c r="C66" s="12"/>
      <c r="D66" s="12"/>
      <c r="E66" s="12"/>
      <c r="F66" s="9"/>
      <c r="G66" s="9"/>
      <c r="H66" s="8"/>
      <c r="I66" s="11" t="s">
        <v>69</v>
      </c>
      <c r="J66" s="11">
        <v>3</v>
      </c>
      <c r="K66" s="59" t="str">
        <f t="shared" si="16"/>
        <v>公斤</v>
      </c>
      <c r="L66" s="11"/>
      <c r="M66" s="11"/>
      <c r="N66" s="59" t="str">
        <f t="shared" si="17"/>
        <v/>
      </c>
      <c r="O66" s="11" t="s">
        <v>107</v>
      </c>
      <c r="P66" s="11">
        <v>0.5</v>
      </c>
      <c r="Q66" s="59" t="str">
        <f t="shared" si="18"/>
        <v>公斤</v>
      </c>
      <c r="R66" s="59" t="s">
        <v>62</v>
      </c>
      <c r="S66" s="59">
        <v>0.05</v>
      </c>
      <c r="T66" s="60" t="str">
        <f t="shared" si="19"/>
        <v>公斤</v>
      </c>
      <c r="U66" s="11" t="s">
        <v>289</v>
      </c>
      <c r="V66" s="11">
        <v>0.1</v>
      </c>
      <c r="W66" s="38" t="str">
        <f t="shared" si="0"/>
        <v>公斤</v>
      </c>
    </row>
    <row r="67" spans="1:23">
      <c r="A67" s="58"/>
      <c r="B67" s="12"/>
      <c r="C67" s="12"/>
      <c r="D67" s="12"/>
      <c r="E67" s="12"/>
      <c r="F67" s="9"/>
      <c r="G67" s="9"/>
      <c r="H67" s="8"/>
      <c r="I67" s="11"/>
      <c r="J67" s="11"/>
      <c r="K67" s="59" t="str">
        <f t="shared" si="16"/>
        <v/>
      </c>
      <c r="L67" s="11"/>
      <c r="M67" s="11"/>
      <c r="N67" s="59" t="str">
        <f t="shared" si="17"/>
        <v/>
      </c>
      <c r="O67" s="11" t="s">
        <v>71</v>
      </c>
      <c r="P67" s="11">
        <v>3</v>
      </c>
      <c r="Q67" s="59" t="str">
        <f t="shared" si="18"/>
        <v>公斤</v>
      </c>
      <c r="R67" s="59"/>
      <c r="S67" s="59"/>
      <c r="T67" s="60" t="str">
        <f t="shared" si="19"/>
        <v/>
      </c>
      <c r="U67" s="11" t="s">
        <v>65</v>
      </c>
      <c r="V67" s="11">
        <v>0.05</v>
      </c>
      <c r="W67" s="38" t="str">
        <f t="shared" si="0"/>
        <v>公斤</v>
      </c>
    </row>
    <row r="68" spans="1:23" ht="33">
      <c r="A68" s="58"/>
      <c r="B68" s="12"/>
      <c r="C68" s="12"/>
      <c r="D68" s="12"/>
      <c r="E68" s="12"/>
      <c r="F68" s="9"/>
      <c r="G68" s="9"/>
      <c r="H68" s="8"/>
      <c r="I68" s="11"/>
      <c r="J68" s="11"/>
      <c r="K68" s="59" t="str">
        <f t="shared" si="16"/>
        <v/>
      </c>
      <c r="L68" s="11"/>
      <c r="M68" s="11"/>
      <c r="N68" s="59" t="str">
        <f t="shared" si="17"/>
        <v/>
      </c>
      <c r="O68" s="11" t="s">
        <v>269</v>
      </c>
      <c r="P68" s="11">
        <v>0.01</v>
      </c>
      <c r="Q68" s="59" t="str">
        <f t="shared" si="18"/>
        <v>公斤</v>
      </c>
      <c r="R68" s="59"/>
      <c r="S68" s="59"/>
      <c r="T68" s="60" t="str">
        <f t="shared" si="19"/>
        <v/>
      </c>
      <c r="U68" s="11"/>
      <c r="V68" s="11"/>
      <c r="W68" s="38" t="str">
        <f t="shared" si="0"/>
        <v/>
      </c>
    </row>
    <row r="69" spans="1:23">
      <c r="A69" s="58"/>
      <c r="B69" s="12"/>
      <c r="C69" s="12"/>
      <c r="D69" s="12"/>
      <c r="E69" s="12"/>
      <c r="F69" s="9"/>
      <c r="G69" s="9"/>
      <c r="H69" s="8"/>
      <c r="I69" s="11"/>
      <c r="J69" s="11"/>
      <c r="K69" s="59" t="str">
        <f t="shared" si="16"/>
        <v/>
      </c>
      <c r="L69" s="11"/>
      <c r="M69" s="11"/>
      <c r="N69" s="59" t="str">
        <f t="shared" si="17"/>
        <v/>
      </c>
      <c r="O69" s="11" t="s">
        <v>62</v>
      </c>
      <c r="P69" s="11">
        <v>0.05</v>
      </c>
      <c r="Q69" s="59" t="str">
        <f t="shared" si="18"/>
        <v>公斤</v>
      </c>
      <c r="R69" s="59"/>
      <c r="S69" s="59"/>
      <c r="T69" s="60" t="str">
        <f t="shared" si="19"/>
        <v/>
      </c>
      <c r="U69" s="11"/>
      <c r="V69" s="11"/>
      <c r="W69" s="38" t="str">
        <f t="shared" si="0"/>
        <v/>
      </c>
    </row>
    <row r="70" spans="1:23" ht="33">
      <c r="A70" s="61" t="s">
        <v>164</v>
      </c>
      <c r="B70" s="11">
        <v>5.4</v>
      </c>
      <c r="C70" s="11">
        <v>2</v>
      </c>
      <c r="D70" s="11">
        <v>1.6</v>
      </c>
      <c r="E70" s="11">
        <v>2.5</v>
      </c>
      <c r="F70" s="9"/>
      <c r="G70" s="9"/>
      <c r="H70" s="62">
        <f>B70*70+E70*45+D70*25+F70*150+G70*60+C70*75</f>
        <v>680.5</v>
      </c>
      <c r="I70" s="110" t="s">
        <v>1</v>
      </c>
      <c r="J70" s="111"/>
      <c r="K70" s="59"/>
      <c r="L70" s="110" t="s">
        <v>165</v>
      </c>
      <c r="M70" s="111"/>
      <c r="N70" s="59"/>
      <c r="O70" s="118" t="s">
        <v>167</v>
      </c>
      <c r="P70" s="111"/>
      <c r="Q70" s="59"/>
      <c r="R70" s="59" t="s">
        <v>15</v>
      </c>
      <c r="S70" s="59"/>
      <c r="T70" s="59"/>
      <c r="U70" s="11" t="s">
        <v>12</v>
      </c>
      <c r="V70" s="12"/>
      <c r="W70" s="38" t="str">
        <f t="shared" si="0"/>
        <v/>
      </c>
    </row>
    <row r="71" spans="1:23" ht="33">
      <c r="A71" s="58"/>
      <c r="B71" s="12"/>
      <c r="C71" s="12"/>
      <c r="D71" s="12"/>
      <c r="E71" s="12"/>
      <c r="F71" s="9"/>
      <c r="G71" s="9"/>
      <c r="H71" s="8"/>
      <c r="I71" s="11" t="s">
        <v>57</v>
      </c>
      <c r="J71" s="11">
        <v>7</v>
      </c>
      <c r="K71" s="59" t="str">
        <f t="shared" ref="K71:K75" si="20">IF(J71,"公斤","")</f>
        <v>公斤</v>
      </c>
      <c r="L71" s="11" t="s">
        <v>75</v>
      </c>
      <c r="M71" s="11">
        <v>6</v>
      </c>
      <c r="N71" s="59" t="str">
        <f t="shared" ref="N71:N81" si="21">IF(M71,"公斤","")</f>
        <v>公斤</v>
      </c>
      <c r="O71" s="11" t="s">
        <v>93</v>
      </c>
      <c r="P71" s="14">
        <v>6</v>
      </c>
      <c r="Q71" s="59" t="str">
        <f t="shared" ref="Q71:Q75" si="22">IF(P71,"公斤","")</f>
        <v>公斤</v>
      </c>
      <c r="R71" s="60" t="s">
        <v>56</v>
      </c>
      <c r="S71" s="60">
        <v>7</v>
      </c>
      <c r="T71" s="60" t="str">
        <f t="shared" ref="T71:T75" si="23">IF(S71,"公斤","")</f>
        <v>公斤</v>
      </c>
      <c r="U71" s="11" t="s">
        <v>97</v>
      </c>
      <c r="V71" s="11">
        <v>2</v>
      </c>
      <c r="W71" s="38" t="str">
        <f t="shared" si="0"/>
        <v>公斤</v>
      </c>
    </row>
    <row r="72" spans="1:23" ht="33">
      <c r="A72" s="58"/>
      <c r="B72" s="12"/>
      <c r="C72" s="12"/>
      <c r="D72" s="12"/>
      <c r="E72" s="12"/>
      <c r="F72" s="9"/>
      <c r="G72" s="9"/>
      <c r="H72" s="8"/>
      <c r="I72" s="11" t="s">
        <v>69</v>
      </c>
      <c r="J72" s="11">
        <v>3</v>
      </c>
      <c r="K72" s="59" t="str">
        <f t="shared" si="20"/>
        <v>公斤</v>
      </c>
      <c r="L72" s="11" t="s">
        <v>78</v>
      </c>
      <c r="M72" s="11">
        <v>3</v>
      </c>
      <c r="N72" s="59" t="str">
        <f t="shared" si="21"/>
        <v>公斤</v>
      </c>
      <c r="O72" s="14" t="s">
        <v>66</v>
      </c>
      <c r="P72" s="14">
        <v>0.5</v>
      </c>
      <c r="Q72" s="59" t="str">
        <f t="shared" si="22"/>
        <v>公斤</v>
      </c>
      <c r="R72" s="59" t="s">
        <v>62</v>
      </c>
      <c r="S72" s="59">
        <v>0.05</v>
      </c>
      <c r="T72" s="60" t="str">
        <f t="shared" si="23"/>
        <v>公斤</v>
      </c>
      <c r="U72" s="11" t="s">
        <v>80</v>
      </c>
      <c r="V72" s="11">
        <v>1</v>
      </c>
      <c r="W72" s="38" t="str">
        <f t="shared" si="0"/>
        <v>公斤</v>
      </c>
    </row>
    <row r="73" spans="1:23">
      <c r="A73" s="58"/>
      <c r="B73" s="12"/>
      <c r="C73" s="12"/>
      <c r="D73" s="12"/>
      <c r="E73" s="12"/>
      <c r="F73" s="9"/>
      <c r="G73" s="9"/>
      <c r="H73" s="8"/>
      <c r="I73" s="11"/>
      <c r="J73" s="11"/>
      <c r="K73" s="59" t="str">
        <f t="shared" si="20"/>
        <v/>
      </c>
      <c r="L73" s="11" t="s">
        <v>66</v>
      </c>
      <c r="M73" s="11">
        <v>2</v>
      </c>
      <c r="N73" s="59" t="str">
        <f t="shared" si="21"/>
        <v>公斤</v>
      </c>
      <c r="O73" s="14" t="s">
        <v>62</v>
      </c>
      <c r="P73" s="14">
        <v>0.05</v>
      </c>
      <c r="Q73" s="59" t="str">
        <f t="shared" si="22"/>
        <v>公斤</v>
      </c>
      <c r="R73" s="59"/>
      <c r="S73" s="59"/>
      <c r="T73" s="60" t="str">
        <f t="shared" si="23"/>
        <v/>
      </c>
      <c r="U73" s="11"/>
      <c r="V73" s="11"/>
      <c r="W73" s="38" t="str">
        <f t="shared" si="0"/>
        <v/>
      </c>
    </row>
    <row r="74" spans="1:23" ht="33">
      <c r="A74" s="58"/>
      <c r="B74" s="12"/>
      <c r="C74" s="12"/>
      <c r="D74" s="12"/>
      <c r="E74" s="12"/>
      <c r="F74" s="9"/>
      <c r="G74" s="9"/>
      <c r="H74" s="8"/>
      <c r="I74" s="11"/>
      <c r="J74" s="11"/>
      <c r="K74" s="59" t="str">
        <f t="shared" si="20"/>
        <v/>
      </c>
      <c r="L74" s="11" t="s">
        <v>62</v>
      </c>
      <c r="M74" s="11">
        <v>0.05</v>
      </c>
      <c r="N74" s="59" t="str">
        <f t="shared" si="21"/>
        <v>公斤</v>
      </c>
      <c r="O74" s="11" t="s">
        <v>75</v>
      </c>
      <c r="P74" s="11">
        <v>1</v>
      </c>
      <c r="Q74" s="59" t="str">
        <f t="shared" si="22"/>
        <v>公斤</v>
      </c>
      <c r="R74" s="59"/>
      <c r="S74" s="59"/>
      <c r="T74" s="60" t="str">
        <f t="shared" si="23"/>
        <v/>
      </c>
      <c r="U74" s="11"/>
      <c r="V74" s="11"/>
      <c r="W74" s="38" t="str">
        <f t="shared" si="0"/>
        <v/>
      </c>
    </row>
    <row r="75" spans="1:23">
      <c r="A75" s="58"/>
      <c r="B75" s="12"/>
      <c r="C75" s="12"/>
      <c r="D75" s="12"/>
      <c r="E75" s="12"/>
      <c r="F75" s="9"/>
      <c r="G75" s="9"/>
      <c r="H75" s="8"/>
      <c r="I75" s="11"/>
      <c r="J75" s="11"/>
      <c r="K75" s="59" t="str">
        <f t="shared" si="20"/>
        <v/>
      </c>
      <c r="L75" s="11"/>
      <c r="M75" s="11"/>
      <c r="N75" s="59" t="str">
        <f t="shared" si="21"/>
        <v/>
      </c>
      <c r="O75" s="11"/>
      <c r="P75" s="11"/>
      <c r="Q75" s="59" t="str">
        <f t="shared" si="22"/>
        <v/>
      </c>
      <c r="R75" s="59"/>
      <c r="S75" s="59"/>
      <c r="T75" s="60" t="str">
        <f t="shared" si="23"/>
        <v/>
      </c>
      <c r="U75" s="12"/>
      <c r="V75" s="12"/>
      <c r="W75" s="38" t="str">
        <f t="shared" si="0"/>
        <v/>
      </c>
    </row>
    <row r="76" spans="1:23">
      <c r="A76" s="61" t="s">
        <v>168</v>
      </c>
      <c r="B76" s="11">
        <v>5.5</v>
      </c>
      <c r="C76" s="11">
        <v>2.4</v>
      </c>
      <c r="D76" s="11">
        <v>1.6</v>
      </c>
      <c r="E76" s="11">
        <v>2.6</v>
      </c>
      <c r="F76" s="9"/>
      <c r="G76" s="9"/>
      <c r="H76" s="62">
        <f>B76*70+E76*45+D76*25+F76*150+G76*60+C76*75</f>
        <v>722</v>
      </c>
      <c r="I76" s="110" t="s">
        <v>169</v>
      </c>
      <c r="J76" s="111"/>
      <c r="K76" s="59"/>
      <c r="L76" s="25" t="s">
        <v>171</v>
      </c>
      <c r="M76" s="59"/>
      <c r="N76" s="59" t="str">
        <f t="shared" si="21"/>
        <v/>
      </c>
      <c r="O76" s="120" t="s">
        <v>150</v>
      </c>
      <c r="P76" s="121"/>
      <c r="Q76" s="59"/>
      <c r="R76" s="59" t="s">
        <v>15</v>
      </c>
      <c r="S76" s="59"/>
      <c r="T76" s="59"/>
      <c r="U76" s="110" t="s">
        <v>174</v>
      </c>
      <c r="V76" s="111"/>
      <c r="W76" s="38" t="str">
        <f t="shared" si="0"/>
        <v/>
      </c>
    </row>
    <row r="77" spans="1:23" ht="33">
      <c r="A77" s="58"/>
      <c r="B77" s="12"/>
      <c r="C77" s="12"/>
      <c r="D77" s="12"/>
      <c r="E77" s="12"/>
      <c r="F77" s="69"/>
      <c r="G77" s="69"/>
      <c r="H77" s="8"/>
      <c r="I77" s="11" t="s">
        <v>57</v>
      </c>
      <c r="J77" s="11">
        <v>10</v>
      </c>
      <c r="K77" s="59" t="str">
        <f t="shared" ref="K77:K81" si="24">IF(J77,"公斤","")</f>
        <v>公斤</v>
      </c>
      <c r="L77" s="59" t="s">
        <v>59</v>
      </c>
      <c r="M77" s="59">
        <v>7</v>
      </c>
      <c r="N77" s="59" t="str">
        <f t="shared" si="21"/>
        <v>公斤</v>
      </c>
      <c r="O77" s="11" t="s">
        <v>270</v>
      </c>
      <c r="P77" s="14">
        <v>1.5</v>
      </c>
      <c r="Q77" s="59" t="str">
        <f t="shared" ref="Q77:Q81" si="25">IF(P77,"公斤","")</f>
        <v>公斤</v>
      </c>
      <c r="R77" s="60" t="s">
        <v>56</v>
      </c>
      <c r="S77" s="60">
        <v>7</v>
      </c>
      <c r="T77" s="60" t="str">
        <f t="shared" ref="T77:T81" si="26">IF(S77,"公斤","")</f>
        <v>公斤</v>
      </c>
      <c r="U77" s="11" t="s">
        <v>66</v>
      </c>
      <c r="V77" s="11">
        <v>0.5</v>
      </c>
      <c r="W77" s="38" t="str">
        <f t="shared" si="0"/>
        <v>公斤</v>
      </c>
    </row>
    <row r="78" spans="1:23" ht="33">
      <c r="A78" s="58"/>
      <c r="B78" s="12"/>
      <c r="C78" s="12"/>
      <c r="D78" s="12"/>
      <c r="E78" s="12"/>
      <c r="F78" s="69"/>
      <c r="G78" s="69"/>
      <c r="H78" s="8"/>
      <c r="I78" s="11" t="s">
        <v>271</v>
      </c>
      <c r="J78" s="11">
        <v>0.4</v>
      </c>
      <c r="K78" s="59" t="str">
        <f t="shared" si="24"/>
        <v>公斤</v>
      </c>
      <c r="L78" s="25" t="s">
        <v>84</v>
      </c>
      <c r="M78" s="59">
        <v>0.1</v>
      </c>
      <c r="N78" s="59" t="str">
        <f t="shared" si="21"/>
        <v>公斤</v>
      </c>
      <c r="O78" s="14" t="s">
        <v>15</v>
      </c>
      <c r="P78" s="14">
        <v>3</v>
      </c>
      <c r="Q78" s="59" t="str">
        <f t="shared" si="25"/>
        <v>公斤</v>
      </c>
      <c r="R78" s="59" t="s">
        <v>62</v>
      </c>
      <c r="S78" s="59">
        <v>0.05</v>
      </c>
      <c r="T78" s="60" t="str">
        <f t="shared" si="26"/>
        <v>公斤</v>
      </c>
      <c r="U78" s="11" t="s">
        <v>79</v>
      </c>
      <c r="V78" s="11">
        <v>1</v>
      </c>
      <c r="W78" s="38" t="str">
        <f t="shared" si="0"/>
        <v>公斤</v>
      </c>
    </row>
    <row r="79" spans="1:23" ht="33">
      <c r="A79" s="58"/>
      <c r="B79" s="12"/>
      <c r="C79" s="12"/>
      <c r="D79" s="12"/>
      <c r="E79" s="12"/>
      <c r="F79" s="69"/>
      <c r="G79" s="69"/>
      <c r="H79" s="8"/>
      <c r="I79" s="11"/>
      <c r="J79" s="11"/>
      <c r="K79" s="59" t="str">
        <f t="shared" si="24"/>
        <v/>
      </c>
      <c r="L79" s="59" t="s">
        <v>100</v>
      </c>
      <c r="M79" s="59">
        <v>2</v>
      </c>
      <c r="N79" s="59" t="str">
        <f t="shared" si="21"/>
        <v>公斤</v>
      </c>
      <c r="O79" s="11" t="s">
        <v>59</v>
      </c>
      <c r="P79" s="11">
        <v>0.7</v>
      </c>
      <c r="Q79" s="59" t="str">
        <f t="shared" si="25"/>
        <v>公斤</v>
      </c>
      <c r="R79" s="59"/>
      <c r="S79" s="59"/>
      <c r="T79" s="60" t="str">
        <f t="shared" si="26"/>
        <v/>
      </c>
      <c r="U79" s="11" t="s">
        <v>74</v>
      </c>
      <c r="V79" s="11">
        <v>0.6</v>
      </c>
      <c r="W79" s="38" t="str">
        <f t="shared" si="0"/>
        <v>公斤</v>
      </c>
    </row>
    <row r="80" spans="1:23">
      <c r="A80" s="58"/>
      <c r="B80" s="12"/>
      <c r="C80" s="12"/>
      <c r="D80" s="12"/>
      <c r="E80" s="12"/>
      <c r="F80" s="69"/>
      <c r="G80" s="69"/>
      <c r="H80" s="8"/>
      <c r="I80" s="11"/>
      <c r="J80" s="11"/>
      <c r="K80" s="59" t="str">
        <f t="shared" si="24"/>
        <v/>
      </c>
      <c r="L80" s="59" t="s">
        <v>272</v>
      </c>
      <c r="M80" s="59">
        <v>0.01</v>
      </c>
      <c r="N80" s="59" t="str">
        <f t="shared" si="21"/>
        <v>公斤</v>
      </c>
      <c r="O80" s="11" t="s">
        <v>62</v>
      </c>
      <c r="P80" s="11">
        <v>0.05</v>
      </c>
      <c r="Q80" s="59" t="str">
        <f t="shared" si="25"/>
        <v>公斤</v>
      </c>
      <c r="R80" s="59"/>
      <c r="S80" s="59"/>
      <c r="T80" s="60" t="str">
        <f t="shared" si="26"/>
        <v/>
      </c>
      <c r="U80" s="11" t="s">
        <v>65</v>
      </c>
      <c r="V80" s="11">
        <v>0.05</v>
      </c>
      <c r="W80" s="38" t="str">
        <f t="shared" si="0"/>
        <v>公斤</v>
      </c>
    </row>
    <row r="81" spans="1:23" ht="33.75" thickBot="1">
      <c r="A81" s="70"/>
      <c r="B81" s="44"/>
      <c r="C81" s="44"/>
      <c r="D81" s="44"/>
      <c r="E81" s="44"/>
      <c r="F81" s="71"/>
      <c r="G81" s="71"/>
      <c r="H81" s="43"/>
      <c r="I81" s="46"/>
      <c r="J81" s="46"/>
      <c r="K81" s="72" t="str">
        <f t="shared" si="24"/>
        <v/>
      </c>
      <c r="L81" s="72" t="s">
        <v>62</v>
      </c>
      <c r="M81" s="72">
        <v>0.05</v>
      </c>
      <c r="N81" s="72" t="str">
        <f t="shared" si="21"/>
        <v>公斤</v>
      </c>
      <c r="O81" s="11" t="s">
        <v>105</v>
      </c>
      <c r="P81" s="11"/>
      <c r="Q81" s="72" t="str">
        <f t="shared" si="25"/>
        <v/>
      </c>
      <c r="R81" s="72"/>
      <c r="S81" s="72"/>
      <c r="T81" s="73" t="str">
        <f t="shared" si="26"/>
        <v/>
      </c>
      <c r="U81" s="46"/>
      <c r="V81" s="46"/>
      <c r="W81" s="49" t="str">
        <f t="shared" si="0"/>
        <v/>
      </c>
    </row>
    <row r="82" spans="1:23">
      <c r="A82" s="50" t="s">
        <v>176</v>
      </c>
      <c r="B82" s="51">
        <v>5</v>
      </c>
      <c r="C82" s="51">
        <v>2.7</v>
      </c>
      <c r="D82" s="51">
        <v>1.3</v>
      </c>
      <c r="E82" s="51">
        <v>2</v>
      </c>
      <c r="F82" s="74"/>
      <c r="G82" s="74"/>
      <c r="H82" s="53">
        <f>B82*70+E82*45+D82*25+F82*150+G82*60+C82*75</f>
        <v>675</v>
      </c>
      <c r="I82" s="113" t="s">
        <v>0</v>
      </c>
      <c r="J82" s="114"/>
      <c r="K82" s="54"/>
      <c r="L82" s="113" t="s">
        <v>177</v>
      </c>
      <c r="M82" s="114"/>
      <c r="N82" s="54"/>
      <c r="O82" s="26" t="s">
        <v>48</v>
      </c>
      <c r="P82" s="26"/>
      <c r="Q82" s="54"/>
      <c r="R82" s="54" t="s">
        <v>15</v>
      </c>
      <c r="S82" s="54"/>
      <c r="T82" s="54"/>
      <c r="U82" s="122" t="s">
        <v>179</v>
      </c>
      <c r="V82" s="114"/>
      <c r="W82" s="57" t="str">
        <f t="shared" si="0"/>
        <v/>
      </c>
    </row>
    <row r="83" spans="1:23" ht="33">
      <c r="A83" s="58"/>
      <c r="B83" s="12"/>
      <c r="C83" s="12"/>
      <c r="D83" s="12"/>
      <c r="E83" s="12"/>
      <c r="F83" s="69"/>
      <c r="G83" s="69"/>
      <c r="H83" s="8"/>
      <c r="I83" s="11" t="s">
        <v>57</v>
      </c>
      <c r="J83" s="11">
        <v>10</v>
      </c>
      <c r="K83" s="59" t="str">
        <f t="shared" ref="K83:K87" si="27">IF(J83,"公斤","")</f>
        <v>公斤</v>
      </c>
      <c r="L83" s="11" t="s">
        <v>75</v>
      </c>
      <c r="M83" s="11">
        <v>6</v>
      </c>
      <c r="N83" s="59" t="str">
        <f t="shared" ref="N83:N87" si="28">IF(M83,"公斤","")</f>
        <v>公斤</v>
      </c>
      <c r="O83" s="59" t="s">
        <v>125</v>
      </c>
      <c r="P83" s="27">
        <v>0.01</v>
      </c>
      <c r="Q83" s="59" t="str">
        <f t="shared" ref="Q83:Q87" si="29">IF(P83,"公斤","")</f>
        <v>公斤</v>
      </c>
      <c r="R83" s="60" t="s">
        <v>56</v>
      </c>
      <c r="S83" s="60">
        <v>7</v>
      </c>
      <c r="T83" s="60" t="str">
        <f t="shared" ref="T83:T87" si="30">IF(S83,"公斤","")</f>
        <v>公斤</v>
      </c>
      <c r="U83" s="75" t="s">
        <v>60</v>
      </c>
      <c r="V83" s="75">
        <v>0.1</v>
      </c>
      <c r="W83" s="38" t="str">
        <f t="shared" si="0"/>
        <v>公斤</v>
      </c>
    </row>
    <row r="84" spans="1:23">
      <c r="A84" s="58"/>
      <c r="B84" s="12"/>
      <c r="C84" s="12"/>
      <c r="D84" s="12"/>
      <c r="E84" s="12"/>
      <c r="F84" s="69"/>
      <c r="G84" s="69"/>
      <c r="H84" s="8"/>
      <c r="I84" s="11"/>
      <c r="J84" s="11"/>
      <c r="K84" s="59" t="str">
        <f t="shared" si="27"/>
        <v/>
      </c>
      <c r="L84" s="11" t="s">
        <v>71</v>
      </c>
      <c r="M84" s="11">
        <v>3</v>
      </c>
      <c r="N84" s="59" t="str">
        <f t="shared" si="28"/>
        <v>公斤</v>
      </c>
      <c r="O84" s="27" t="s">
        <v>99</v>
      </c>
      <c r="P84" s="27">
        <v>4</v>
      </c>
      <c r="Q84" s="59" t="str">
        <f t="shared" si="29"/>
        <v>公斤</v>
      </c>
      <c r="R84" s="59" t="s">
        <v>62</v>
      </c>
      <c r="S84" s="59">
        <v>0.05</v>
      </c>
      <c r="T84" s="60" t="str">
        <f t="shared" si="30"/>
        <v>公斤</v>
      </c>
      <c r="U84" s="75" t="s">
        <v>65</v>
      </c>
      <c r="V84" s="75">
        <v>0.05</v>
      </c>
      <c r="W84" s="38" t="str">
        <f t="shared" si="0"/>
        <v>公斤</v>
      </c>
    </row>
    <row r="85" spans="1:23">
      <c r="A85" s="58"/>
      <c r="B85" s="12"/>
      <c r="C85" s="12"/>
      <c r="D85" s="12"/>
      <c r="E85" s="12"/>
      <c r="F85" s="69"/>
      <c r="G85" s="69"/>
      <c r="H85" s="8"/>
      <c r="I85" s="11"/>
      <c r="J85" s="11"/>
      <c r="K85" s="59" t="str">
        <f t="shared" si="27"/>
        <v/>
      </c>
      <c r="L85" s="11" t="s">
        <v>66</v>
      </c>
      <c r="M85" s="11">
        <v>1.5</v>
      </c>
      <c r="N85" s="59" t="str">
        <f t="shared" si="28"/>
        <v>公斤</v>
      </c>
      <c r="O85" s="27" t="s">
        <v>62</v>
      </c>
      <c r="P85" s="27">
        <v>0.05</v>
      </c>
      <c r="Q85" s="59" t="str">
        <f t="shared" si="29"/>
        <v>公斤</v>
      </c>
      <c r="R85" s="59"/>
      <c r="S85" s="59"/>
      <c r="T85" s="60" t="str">
        <f t="shared" si="30"/>
        <v/>
      </c>
      <c r="U85" s="75"/>
      <c r="V85" s="75"/>
      <c r="W85" s="38" t="str">
        <f t="shared" si="0"/>
        <v/>
      </c>
    </row>
    <row r="86" spans="1:23">
      <c r="A86" s="58"/>
      <c r="B86" s="12"/>
      <c r="C86" s="12"/>
      <c r="D86" s="12"/>
      <c r="E86" s="12"/>
      <c r="F86" s="69"/>
      <c r="G86" s="69"/>
      <c r="H86" s="8"/>
      <c r="I86" s="11"/>
      <c r="J86" s="11"/>
      <c r="K86" s="59" t="str">
        <f t="shared" si="27"/>
        <v/>
      </c>
      <c r="L86" s="11" t="s">
        <v>62</v>
      </c>
      <c r="M86" s="11">
        <v>0.05</v>
      </c>
      <c r="N86" s="59" t="str">
        <f t="shared" si="28"/>
        <v>公斤</v>
      </c>
      <c r="O86" s="25" t="s">
        <v>88</v>
      </c>
      <c r="P86" s="25"/>
      <c r="Q86" s="59" t="str">
        <f t="shared" si="29"/>
        <v/>
      </c>
      <c r="R86" s="59"/>
      <c r="S86" s="59"/>
      <c r="T86" s="60" t="str">
        <f t="shared" si="30"/>
        <v/>
      </c>
      <c r="U86" s="75"/>
      <c r="V86" s="75"/>
      <c r="W86" s="38" t="str">
        <f t="shared" si="0"/>
        <v/>
      </c>
    </row>
    <row r="87" spans="1:23">
      <c r="A87" s="58"/>
      <c r="B87" s="12"/>
      <c r="C87" s="12"/>
      <c r="D87" s="12"/>
      <c r="E87" s="12"/>
      <c r="F87" s="69"/>
      <c r="G87" s="69"/>
      <c r="H87" s="8"/>
      <c r="I87" s="11"/>
      <c r="J87" s="11"/>
      <c r="K87" s="59" t="str">
        <f t="shared" si="27"/>
        <v/>
      </c>
      <c r="L87" s="11"/>
      <c r="M87" s="11"/>
      <c r="N87" s="59" t="str">
        <f t="shared" si="28"/>
        <v/>
      </c>
      <c r="O87" s="25"/>
      <c r="P87" s="25"/>
      <c r="Q87" s="59" t="str">
        <f t="shared" si="29"/>
        <v/>
      </c>
      <c r="R87" s="59"/>
      <c r="S87" s="59"/>
      <c r="T87" s="60" t="str">
        <f t="shared" si="30"/>
        <v/>
      </c>
      <c r="U87" s="75"/>
      <c r="V87" s="75"/>
      <c r="W87" s="38" t="str">
        <f t="shared" si="0"/>
        <v/>
      </c>
    </row>
    <row r="88" spans="1:23">
      <c r="A88" s="61" t="s">
        <v>181</v>
      </c>
      <c r="B88" s="11">
        <v>5</v>
      </c>
      <c r="C88" s="11">
        <v>2.8</v>
      </c>
      <c r="D88" s="11">
        <v>1.6</v>
      </c>
      <c r="E88" s="11">
        <v>2.5</v>
      </c>
      <c r="F88" s="69"/>
      <c r="G88" s="69"/>
      <c r="H88" s="62">
        <f>B88*70+E88*45+D88*25+F88*150+G88*60+C88*75</f>
        <v>712.5</v>
      </c>
      <c r="I88" s="110" t="s">
        <v>1</v>
      </c>
      <c r="J88" s="111"/>
      <c r="K88" s="59"/>
      <c r="L88" s="110" t="s">
        <v>182</v>
      </c>
      <c r="M88" s="111"/>
      <c r="N88" s="59"/>
      <c r="O88" s="118" t="s">
        <v>152</v>
      </c>
      <c r="P88" s="111"/>
      <c r="Q88" s="59"/>
      <c r="R88" s="59" t="s">
        <v>15</v>
      </c>
      <c r="S88" s="59"/>
      <c r="T88" s="59"/>
      <c r="U88" s="119" t="s">
        <v>184</v>
      </c>
      <c r="V88" s="111"/>
      <c r="W88" s="38" t="str">
        <f t="shared" si="0"/>
        <v/>
      </c>
    </row>
    <row r="89" spans="1:23" ht="33">
      <c r="A89" s="58"/>
      <c r="B89" s="12"/>
      <c r="C89" s="12"/>
      <c r="D89" s="12"/>
      <c r="E89" s="12"/>
      <c r="F89" s="69"/>
      <c r="G89" s="69"/>
      <c r="H89" s="8"/>
      <c r="I89" s="11" t="s">
        <v>57</v>
      </c>
      <c r="J89" s="11">
        <v>7</v>
      </c>
      <c r="K89" s="59" t="str">
        <f t="shared" ref="K89:K93" si="31">IF(J89,"公斤","")</f>
        <v>公斤</v>
      </c>
      <c r="L89" s="11" t="s">
        <v>67</v>
      </c>
      <c r="M89" s="11">
        <v>9</v>
      </c>
      <c r="N89" s="59" t="str">
        <f t="shared" ref="N89:N93" si="32">IF(M89,"公斤","")</f>
        <v>公斤</v>
      </c>
      <c r="O89" s="11" t="s">
        <v>63</v>
      </c>
      <c r="P89" s="14">
        <v>2.7</v>
      </c>
      <c r="Q89" s="59" t="str">
        <f t="shared" ref="Q89:Q93" si="33">IF(P89,"公斤","")</f>
        <v>公斤</v>
      </c>
      <c r="R89" s="60" t="s">
        <v>56</v>
      </c>
      <c r="S89" s="60">
        <v>7</v>
      </c>
      <c r="T89" s="60" t="str">
        <f t="shared" ref="T89:T93" si="34">IF(S89,"公斤","")</f>
        <v>公斤</v>
      </c>
      <c r="U89" s="75" t="s">
        <v>68</v>
      </c>
      <c r="V89" s="75">
        <v>3</v>
      </c>
      <c r="W89" s="38" t="str">
        <f t="shared" si="0"/>
        <v>公斤</v>
      </c>
    </row>
    <row r="90" spans="1:23" ht="33">
      <c r="A90" s="58"/>
      <c r="B90" s="12"/>
      <c r="C90" s="12"/>
      <c r="D90" s="12"/>
      <c r="E90" s="12"/>
      <c r="F90" s="69"/>
      <c r="G90" s="69"/>
      <c r="H90" s="8"/>
      <c r="I90" s="11" t="s">
        <v>69</v>
      </c>
      <c r="J90" s="11">
        <v>3</v>
      </c>
      <c r="K90" s="59" t="str">
        <f t="shared" si="31"/>
        <v>公斤</v>
      </c>
      <c r="L90" s="11" t="s">
        <v>93</v>
      </c>
      <c r="M90" s="11">
        <v>3</v>
      </c>
      <c r="N90" s="59" t="str">
        <f t="shared" si="32"/>
        <v>公斤</v>
      </c>
      <c r="O90" s="14" t="s">
        <v>66</v>
      </c>
      <c r="P90" s="14">
        <v>3</v>
      </c>
      <c r="Q90" s="59" t="str">
        <f t="shared" si="33"/>
        <v>公斤</v>
      </c>
      <c r="R90" s="59" t="s">
        <v>62</v>
      </c>
      <c r="S90" s="59">
        <v>0.05</v>
      </c>
      <c r="T90" s="60" t="str">
        <f t="shared" si="34"/>
        <v>公斤</v>
      </c>
      <c r="U90" s="75" t="s">
        <v>74</v>
      </c>
      <c r="V90" s="75">
        <v>0.6</v>
      </c>
      <c r="W90" s="38" t="str">
        <f t="shared" si="0"/>
        <v>公斤</v>
      </c>
    </row>
    <row r="91" spans="1:23">
      <c r="A91" s="58"/>
      <c r="B91" s="12"/>
      <c r="C91" s="12"/>
      <c r="D91" s="12"/>
      <c r="E91" s="12"/>
      <c r="F91" s="69"/>
      <c r="G91" s="69"/>
      <c r="H91" s="8"/>
      <c r="I91" s="11"/>
      <c r="J91" s="11"/>
      <c r="K91" s="59" t="str">
        <f t="shared" si="31"/>
        <v/>
      </c>
      <c r="L91" s="11" t="s">
        <v>128</v>
      </c>
      <c r="M91" s="11">
        <v>0.5</v>
      </c>
      <c r="N91" s="59" t="str">
        <f t="shared" si="32"/>
        <v>公斤</v>
      </c>
      <c r="O91" s="14" t="s">
        <v>62</v>
      </c>
      <c r="P91" s="14">
        <v>0.05</v>
      </c>
      <c r="Q91" s="59" t="str">
        <f t="shared" si="33"/>
        <v>公斤</v>
      </c>
      <c r="R91" s="59"/>
      <c r="S91" s="59"/>
      <c r="T91" s="60" t="str">
        <f t="shared" si="34"/>
        <v/>
      </c>
      <c r="U91" s="75" t="s">
        <v>65</v>
      </c>
      <c r="V91" s="75">
        <v>0.05</v>
      </c>
      <c r="W91" s="38" t="str">
        <f t="shared" si="0"/>
        <v>公斤</v>
      </c>
    </row>
    <row r="92" spans="1:23">
      <c r="A92" s="58"/>
      <c r="B92" s="12"/>
      <c r="C92" s="12"/>
      <c r="D92" s="12"/>
      <c r="E92" s="12"/>
      <c r="F92" s="69"/>
      <c r="G92" s="69"/>
      <c r="H92" s="8"/>
      <c r="I92" s="11"/>
      <c r="J92" s="11"/>
      <c r="K92" s="59" t="str">
        <f t="shared" si="31"/>
        <v/>
      </c>
      <c r="L92" s="11" t="s">
        <v>73</v>
      </c>
      <c r="M92" s="11">
        <v>0.05</v>
      </c>
      <c r="N92" s="59" t="str">
        <f t="shared" si="32"/>
        <v>公斤</v>
      </c>
      <c r="O92" s="11"/>
      <c r="P92" s="11"/>
      <c r="Q92" s="59" t="str">
        <f t="shared" si="33"/>
        <v/>
      </c>
      <c r="R92" s="59"/>
      <c r="S92" s="59"/>
      <c r="T92" s="60" t="str">
        <f t="shared" si="34"/>
        <v/>
      </c>
      <c r="U92" s="75"/>
      <c r="V92" s="75"/>
      <c r="W92" s="38" t="str">
        <f t="shared" si="0"/>
        <v/>
      </c>
    </row>
    <row r="93" spans="1:23">
      <c r="A93" s="58"/>
      <c r="B93" s="12"/>
      <c r="C93" s="12"/>
      <c r="D93" s="12"/>
      <c r="E93" s="12"/>
      <c r="F93" s="69"/>
      <c r="G93" s="69"/>
      <c r="H93" s="8"/>
      <c r="I93" s="11"/>
      <c r="J93" s="11"/>
      <c r="K93" s="59" t="str">
        <f t="shared" si="31"/>
        <v/>
      </c>
      <c r="L93" s="11"/>
      <c r="M93" s="11"/>
      <c r="N93" s="59" t="str">
        <f t="shared" si="32"/>
        <v/>
      </c>
      <c r="O93" s="11"/>
      <c r="P93" s="11"/>
      <c r="Q93" s="59" t="str">
        <f t="shared" si="33"/>
        <v/>
      </c>
      <c r="R93" s="59"/>
      <c r="S93" s="59"/>
      <c r="T93" s="60" t="str">
        <f t="shared" si="34"/>
        <v/>
      </c>
      <c r="U93" s="11"/>
      <c r="V93" s="11"/>
      <c r="W93" s="38" t="str">
        <f t="shared" si="0"/>
        <v/>
      </c>
    </row>
    <row r="94" spans="1:23">
      <c r="A94" s="61" t="s">
        <v>185</v>
      </c>
      <c r="B94" s="11">
        <v>5.2</v>
      </c>
      <c r="C94" s="11">
        <v>2.5</v>
      </c>
      <c r="D94" s="11">
        <v>1.3</v>
      </c>
      <c r="E94" s="11">
        <v>2.5</v>
      </c>
      <c r="F94" s="69"/>
      <c r="G94" s="69"/>
      <c r="H94" s="62">
        <f>B94*70+E94*45+D94*25+F94*150+G94*60+C94*75</f>
        <v>696.5</v>
      </c>
      <c r="I94" s="110" t="s">
        <v>186</v>
      </c>
      <c r="J94" s="111"/>
      <c r="K94" s="59"/>
      <c r="L94" s="110" t="s">
        <v>188</v>
      </c>
      <c r="M94" s="111"/>
      <c r="N94" s="59"/>
      <c r="O94" s="118" t="s">
        <v>190</v>
      </c>
      <c r="P94" s="111"/>
      <c r="Q94" s="59"/>
      <c r="R94" s="59" t="s">
        <v>15</v>
      </c>
      <c r="S94" s="59"/>
      <c r="T94" s="59"/>
      <c r="U94" s="25" t="s">
        <v>192</v>
      </c>
      <c r="V94" s="25"/>
      <c r="W94" s="38" t="str">
        <f t="shared" si="0"/>
        <v/>
      </c>
    </row>
    <row r="95" spans="1:23" ht="33">
      <c r="A95" s="58"/>
      <c r="B95" s="12"/>
      <c r="C95" s="12"/>
      <c r="D95" s="12"/>
      <c r="E95" s="12"/>
      <c r="F95" s="69"/>
      <c r="G95" s="69"/>
      <c r="H95" s="8"/>
      <c r="I95" s="25" t="s">
        <v>273</v>
      </c>
      <c r="J95" s="25">
        <v>15</v>
      </c>
      <c r="K95" s="59" t="str">
        <f t="shared" ref="K95:K99" si="35">IF(J95,"公斤","")</f>
        <v>公斤</v>
      </c>
      <c r="L95" s="11" t="s">
        <v>59</v>
      </c>
      <c r="M95" s="11">
        <v>4.2</v>
      </c>
      <c r="N95" s="59" t="str">
        <f t="shared" ref="N95:N99" si="36">IF(M95,"公斤","")</f>
        <v>公斤</v>
      </c>
      <c r="O95" s="11" t="s">
        <v>95</v>
      </c>
      <c r="P95" s="11">
        <v>4</v>
      </c>
      <c r="Q95" s="59" t="str">
        <f t="shared" ref="Q95:Q99" si="37">IF(P95,"公斤","")</f>
        <v>公斤</v>
      </c>
      <c r="R95" s="60" t="s">
        <v>56</v>
      </c>
      <c r="S95" s="60">
        <v>7</v>
      </c>
      <c r="T95" s="60" t="str">
        <f t="shared" ref="T95:T99" si="38">IF(S95,"公斤","")</f>
        <v>公斤</v>
      </c>
      <c r="U95" s="25" t="s">
        <v>92</v>
      </c>
      <c r="V95" s="25">
        <v>2</v>
      </c>
      <c r="W95" s="38" t="str">
        <f t="shared" si="0"/>
        <v>公斤</v>
      </c>
    </row>
    <row r="96" spans="1:23" ht="33">
      <c r="A96" s="58"/>
      <c r="B96" s="12"/>
      <c r="C96" s="12"/>
      <c r="D96" s="12"/>
      <c r="E96" s="12"/>
      <c r="F96" s="69"/>
      <c r="G96" s="69"/>
      <c r="H96" s="8"/>
      <c r="I96" s="11"/>
      <c r="J96" s="11"/>
      <c r="K96" s="59" t="str">
        <f t="shared" si="35"/>
        <v/>
      </c>
      <c r="L96" s="11" t="s">
        <v>99</v>
      </c>
      <c r="M96" s="11">
        <v>3.2</v>
      </c>
      <c r="N96" s="59" t="str">
        <f t="shared" si="36"/>
        <v>公斤</v>
      </c>
      <c r="O96" s="11" t="s">
        <v>66</v>
      </c>
      <c r="P96" s="11">
        <v>0.5</v>
      </c>
      <c r="Q96" s="59" t="str">
        <f t="shared" si="37"/>
        <v>公斤</v>
      </c>
      <c r="R96" s="59" t="s">
        <v>62</v>
      </c>
      <c r="S96" s="59">
        <v>0.05</v>
      </c>
      <c r="T96" s="60" t="str">
        <f t="shared" si="38"/>
        <v>公斤</v>
      </c>
      <c r="U96" s="25" t="s">
        <v>63</v>
      </c>
      <c r="V96" s="25">
        <v>1.7</v>
      </c>
      <c r="W96" s="38" t="str">
        <f t="shared" si="0"/>
        <v>公斤</v>
      </c>
    </row>
    <row r="97" spans="1:23" ht="33">
      <c r="A97" s="58"/>
      <c r="B97" s="12"/>
      <c r="C97" s="12"/>
      <c r="D97" s="12"/>
      <c r="E97" s="12"/>
      <c r="F97" s="69"/>
      <c r="G97" s="69"/>
      <c r="H97" s="8"/>
      <c r="I97" s="11"/>
      <c r="J97" s="11"/>
      <c r="K97" s="59" t="str">
        <f t="shared" si="35"/>
        <v/>
      </c>
      <c r="L97" s="11" t="s">
        <v>274</v>
      </c>
      <c r="M97" s="11">
        <v>1</v>
      </c>
      <c r="N97" s="59" t="str">
        <f t="shared" si="36"/>
        <v>公斤</v>
      </c>
      <c r="O97" s="11" t="s">
        <v>75</v>
      </c>
      <c r="P97" s="11">
        <v>0.7</v>
      </c>
      <c r="Q97" s="59" t="str">
        <f t="shared" si="37"/>
        <v>公斤</v>
      </c>
      <c r="R97" s="59"/>
      <c r="S97" s="59"/>
      <c r="T97" s="60" t="str">
        <f t="shared" si="38"/>
        <v/>
      </c>
      <c r="U97" s="11"/>
      <c r="V97" s="11"/>
      <c r="W97" s="38" t="str">
        <f t="shared" si="0"/>
        <v/>
      </c>
    </row>
    <row r="98" spans="1:23">
      <c r="A98" s="58"/>
      <c r="B98" s="12"/>
      <c r="C98" s="12"/>
      <c r="D98" s="12"/>
      <c r="E98" s="12"/>
      <c r="F98" s="69"/>
      <c r="G98" s="69"/>
      <c r="H98" s="8"/>
      <c r="I98" s="11"/>
      <c r="J98" s="11"/>
      <c r="K98" s="59" t="str">
        <f t="shared" si="35"/>
        <v/>
      </c>
      <c r="L98" s="11" t="s">
        <v>66</v>
      </c>
      <c r="M98" s="11">
        <v>0.5</v>
      </c>
      <c r="N98" s="59" t="str">
        <f t="shared" si="36"/>
        <v>公斤</v>
      </c>
      <c r="O98" s="11"/>
      <c r="P98" s="11"/>
      <c r="Q98" s="59" t="str">
        <f t="shared" si="37"/>
        <v/>
      </c>
      <c r="R98" s="59"/>
      <c r="S98" s="59"/>
      <c r="T98" s="60" t="str">
        <f t="shared" si="38"/>
        <v/>
      </c>
      <c r="U98" s="25"/>
      <c r="V98" s="25"/>
      <c r="W98" s="38" t="str">
        <f t="shared" si="0"/>
        <v/>
      </c>
    </row>
    <row r="99" spans="1:23">
      <c r="A99" s="58"/>
      <c r="B99" s="12"/>
      <c r="C99" s="12"/>
      <c r="D99" s="12"/>
      <c r="E99" s="12"/>
      <c r="F99" s="69"/>
      <c r="G99" s="69"/>
      <c r="H99" s="8"/>
      <c r="I99" s="11"/>
      <c r="J99" s="11"/>
      <c r="K99" s="59" t="str">
        <f t="shared" si="35"/>
        <v/>
      </c>
      <c r="L99" s="11" t="s">
        <v>110</v>
      </c>
      <c r="M99" s="11"/>
      <c r="N99" s="59" t="str">
        <f t="shared" si="36"/>
        <v/>
      </c>
      <c r="O99" s="11"/>
      <c r="P99" s="11"/>
      <c r="Q99" s="59" t="str">
        <f t="shared" si="37"/>
        <v/>
      </c>
      <c r="R99" s="59"/>
      <c r="S99" s="59"/>
      <c r="T99" s="60" t="str">
        <f t="shared" si="38"/>
        <v/>
      </c>
      <c r="U99" s="25"/>
      <c r="V99" s="25"/>
      <c r="W99" s="38" t="str">
        <f t="shared" si="0"/>
        <v/>
      </c>
    </row>
    <row r="100" spans="1:23">
      <c r="A100" s="61" t="s">
        <v>194</v>
      </c>
      <c r="B100" s="11">
        <v>5.8</v>
      </c>
      <c r="C100" s="11">
        <v>1.8</v>
      </c>
      <c r="D100" s="11">
        <v>1.2</v>
      </c>
      <c r="E100" s="11">
        <v>2.5</v>
      </c>
      <c r="F100" s="69"/>
      <c r="G100" s="69"/>
      <c r="H100" s="62">
        <f>B100*70+E100*45+D100*25+F100*150+G100*60+C100*75</f>
        <v>683.5</v>
      </c>
      <c r="I100" s="110" t="s">
        <v>1</v>
      </c>
      <c r="J100" s="111"/>
      <c r="K100" s="59"/>
      <c r="L100" s="110" t="s">
        <v>195</v>
      </c>
      <c r="M100" s="111"/>
      <c r="N100" s="59"/>
      <c r="O100" s="118" t="s">
        <v>196</v>
      </c>
      <c r="P100" s="111"/>
      <c r="Q100" s="59"/>
      <c r="R100" s="59" t="s">
        <v>15</v>
      </c>
      <c r="S100" s="59"/>
      <c r="T100" s="59"/>
      <c r="U100" s="25" t="s">
        <v>24</v>
      </c>
      <c r="V100" s="25"/>
      <c r="W100" s="38" t="str">
        <f t="shared" si="0"/>
        <v/>
      </c>
    </row>
    <row r="101" spans="1:23">
      <c r="A101" s="58"/>
      <c r="B101" s="12"/>
      <c r="C101" s="12"/>
      <c r="D101" s="12"/>
      <c r="E101" s="12"/>
      <c r="F101" s="69"/>
      <c r="G101" s="69"/>
      <c r="H101" s="8"/>
      <c r="I101" s="11" t="s">
        <v>57</v>
      </c>
      <c r="J101" s="11">
        <v>7</v>
      </c>
      <c r="K101" s="59" t="str">
        <f t="shared" ref="K101:K105" si="39">IF(J101,"公斤","")</f>
        <v>公斤</v>
      </c>
      <c r="L101" s="11" t="s">
        <v>58</v>
      </c>
      <c r="M101" s="11">
        <v>6.5</v>
      </c>
      <c r="N101" s="59" t="str">
        <f t="shared" ref="N101:N111" si="40">IF(M101,"公斤","")</f>
        <v>公斤</v>
      </c>
      <c r="O101" s="76" t="s">
        <v>123</v>
      </c>
      <c r="P101" s="77">
        <v>0.3</v>
      </c>
      <c r="Q101" s="59" t="str">
        <f t="shared" ref="Q101:Q105" si="41">IF(P101,"公斤","")</f>
        <v>公斤</v>
      </c>
      <c r="R101" s="60" t="s">
        <v>56</v>
      </c>
      <c r="S101" s="60">
        <v>7</v>
      </c>
      <c r="T101" s="60" t="str">
        <f t="shared" ref="T101:T105" si="42">IF(S101,"公斤","")</f>
        <v>公斤</v>
      </c>
      <c r="U101" s="25" t="s">
        <v>77</v>
      </c>
      <c r="V101" s="25">
        <v>2</v>
      </c>
      <c r="W101" s="38" t="str">
        <f t="shared" si="0"/>
        <v>公斤</v>
      </c>
    </row>
    <row r="102" spans="1:23" ht="33">
      <c r="A102" s="58"/>
      <c r="B102" s="12"/>
      <c r="C102" s="12"/>
      <c r="D102" s="12"/>
      <c r="E102" s="12"/>
      <c r="F102" s="69"/>
      <c r="G102" s="69"/>
      <c r="H102" s="8"/>
      <c r="I102" s="11" t="s">
        <v>69</v>
      </c>
      <c r="J102" s="11">
        <v>3</v>
      </c>
      <c r="K102" s="59" t="str">
        <f t="shared" si="39"/>
        <v>公斤</v>
      </c>
      <c r="L102" s="11"/>
      <c r="M102" s="11"/>
      <c r="N102" s="59" t="str">
        <f t="shared" si="40"/>
        <v/>
      </c>
      <c r="O102" s="14" t="s">
        <v>108</v>
      </c>
      <c r="P102" s="14">
        <v>5</v>
      </c>
      <c r="Q102" s="59" t="str">
        <f t="shared" si="41"/>
        <v>公斤</v>
      </c>
      <c r="R102" s="59" t="s">
        <v>62</v>
      </c>
      <c r="S102" s="59">
        <v>0.05</v>
      </c>
      <c r="T102" s="60" t="str">
        <f t="shared" si="42"/>
        <v>公斤</v>
      </c>
      <c r="U102" s="25" t="s">
        <v>80</v>
      </c>
      <c r="V102" s="25">
        <v>1</v>
      </c>
      <c r="W102" s="38" t="str">
        <f t="shared" si="0"/>
        <v>公斤</v>
      </c>
    </row>
    <row r="103" spans="1:23" ht="33">
      <c r="A103" s="58"/>
      <c r="B103" s="12"/>
      <c r="C103" s="12"/>
      <c r="D103" s="12"/>
      <c r="E103" s="12"/>
      <c r="F103" s="69"/>
      <c r="G103" s="69"/>
      <c r="H103" s="8"/>
      <c r="I103" s="11"/>
      <c r="J103" s="11"/>
      <c r="K103" s="59" t="str">
        <f t="shared" si="39"/>
        <v/>
      </c>
      <c r="L103" s="11"/>
      <c r="M103" s="11"/>
      <c r="N103" s="59" t="str">
        <f t="shared" si="40"/>
        <v/>
      </c>
      <c r="O103" s="14" t="s">
        <v>64</v>
      </c>
      <c r="P103" s="14">
        <v>0.01</v>
      </c>
      <c r="Q103" s="59" t="str">
        <f t="shared" si="41"/>
        <v>公斤</v>
      </c>
      <c r="R103" s="59"/>
      <c r="S103" s="59"/>
      <c r="T103" s="60" t="str">
        <f t="shared" si="42"/>
        <v/>
      </c>
      <c r="U103" s="25"/>
      <c r="V103" s="25"/>
      <c r="W103" s="38" t="str">
        <f t="shared" si="0"/>
        <v/>
      </c>
    </row>
    <row r="104" spans="1:23">
      <c r="A104" s="58"/>
      <c r="B104" s="12"/>
      <c r="C104" s="12"/>
      <c r="D104" s="12"/>
      <c r="E104" s="12"/>
      <c r="F104" s="69"/>
      <c r="G104" s="69"/>
      <c r="H104" s="8"/>
      <c r="I104" s="11"/>
      <c r="J104" s="11"/>
      <c r="K104" s="59" t="str">
        <f t="shared" si="39"/>
        <v/>
      </c>
      <c r="L104" s="11"/>
      <c r="M104" s="11"/>
      <c r="N104" s="59" t="str">
        <f t="shared" si="40"/>
        <v/>
      </c>
      <c r="O104" s="11" t="s">
        <v>62</v>
      </c>
      <c r="P104" s="11">
        <v>0.05</v>
      </c>
      <c r="Q104" s="59" t="str">
        <f t="shared" si="41"/>
        <v>公斤</v>
      </c>
      <c r="R104" s="59"/>
      <c r="S104" s="59"/>
      <c r="T104" s="60" t="str">
        <f t="shared" si="42"/>
        <v/>
      </c>
      <c r="U104" s="25"/>
      <c r="V104" s="25"/>
      <c r="W104" s="38" t="str">
        <f t="shared" ref="W104:W159" si="43">IF(V104,"公斤","")</f>
        <v/>
      </c>
    </row>
    <row r="105" spans="1:23">
      <c r="A105" s="58"/>
      <c r="B105" s="12"/>
      <c r="C105" s="12"/>
      <c r="D105" s="12"/>
      <c r="E105" s="12"/>
      <c r="F105" s="69"/>
      <c r="G105" s="69"/>
      <c r="H105" s="8"/>
      <c r="I105" s="11"/>
      <c r="J105" s="11"/>
      <c r="K105" s="59" t="str">
        <f t="shared" si="39"/>
        <v/>
      </c>
      <c r="L105" s="11"/>
      <c r="M105" s="11"/>
      <c r="N105" s="59" t="str">
        <f t="shared" si="40"/>
        <v/>
      </c>
      <c r="O105" s="11"/>
      <c r="P105" s="11"/>
      <c r="Q105" s="59" t="str">
        <f t="shared" si="41"/>
        <v/>
      </c>
      <c r="R105" s="59"/>
      <c r="S105" s="59"/>
      <c r="T105" s="60" t="str">
        <f t="shared" si="42"/>
        <v/>
      </c>
      <c r="U105" s="25"/>
      <c r="V105" s="25"/>
      <c r="W105" s="38" t="str">
        <f t="shared" si="43"/>
        <v/>
      </c>
    </row>
    <row r="106" spans="1:23">
      <c r="A106" s="61" t="s">
        <v>198</v>
      </c>
      <c r="B106" s="11">
        <v>5.5</v>
      </c>
      <c r="C106" s="11">
        <v>2.5</v>
      </c>
      <c r="D106" s="11">
        <v>1.4</v>
      </c>
      <c r="E106" s="11">
        <v>2</v>
      </c>
      <c r="F106" s="69"/>
      <c r="G106" s="69"/>
      <c r="H106" s="62">
        <f>B106*70+E106*45+D106*25+F106*150+G106*60+C106*75</f>
        <v>697.5</v>
      </c>
      <c r="I106" s="110" t="s">
        <v>41</v>
      </c>
      <c r="J106" s="111"/>
      <c r="K106" s="59"/>
      <c r="L106" s="110" t="s">
        <v>199</v>
      </c>
      <c r="M106" s="111"/>
      <c r="N106" s="59" t="str">
        <f t="shared" si="40"/>
        <v/>
      </c>
      <c r="O106" s="110" t="s">
        <v>242</v>
      </c>
      <c r="P106" s="111"/>
      <c r="Q106" s="59"/>
      <c r="R106" s="59" t="s">
        <v>15</v>
      </c>
      <c r="S106" s="59"/>
      <c r="T106" s="59"/>
      <c r="U106" s="110" t="s">
        <v>121</v>
      </c>
      <c r="V106" s="111"/>
      <c r="W106" s="38" t="str">
        <f t="shared" si="43"/>
        <v/>
      </c>
    </row>
    <row r="107" spans="1:23">
      <c r="A107" s="58"/>
      <c r="B107" s="12"/>
      <c r="C107" s="12"/>
      <c r="D107" s="12"/>
      <c r="E107" s="12"/>
      <c r="F107" s="69"/>
      <c r="G107" s="69"/>
      <c r="H107" s="8"/>
      <c r="I107" s="11" t="s">
        <v>57</v>
      </c>
      <c r="J107" s="11">
        <v>10</v>
      </c>
      <c r="K107" s="59" t="str">
        <f t="shared" ref="K107:K111" si="44">IF(J107,"公斤","")</f>
        <v>公斤</v>
      </c>
      <c r="L107" s="11" t="s">
        <v>59</v>
      </c>
      <c r="M107" s="11">
        <v>6</v>
      </c>
      <c r="N107" s="59" t="str">
        <f t="shared" si="40"/>
        <v>公斤</v>
      </c>
      <c r="O107" s="11" t="s">
        <v>93</v>
      </c>
      <c r="P107" s="11">
        <v>6.5</v>
      </c>
      <c r="Q107" s="59" t="str">
        <f t="shared" ref="Q107:Q111" si="45">IF(P107,"公斤","")</f>
        <v>公斤</v>
      </c>
      <c r="R107" s="60" t="s">
        <v>56</v>
      </c>
      <c r="S107" s="60">
        <v>7</v>
      </c>
      <c r="T107" s="60" t="str">
        <f t="shared" ref="T107:T111" si="46">IF(S107,"公斤","")</f>
        <v>公斤</v>
      </c>
      <c r="U107" s="11" t="s">
        <v>76</v>
      </c>
      <c r="V107" s="11">
        <v>4</v>
      </c>
      <c r="W107" s="38" t="str">
        <f t="shared" si="43"/>
        <v>公斤</v>
      </c>
    </row>
    <row r="108" spans="1:23">
      <c r="A108" s="58"/>
      <c r="B108" s="12"/>
      <c r="C108" s="12"/>
      <c r="D108" s="12"/>
      <c r="E108" s="12"/>
      <c r="F108" s="69"/>
      <c r="G108" s="69"/>
      <c r="H108" s="8"/>
      <c r="I108" s="11" t="s">
        <v>82</v>
      </c>
      <c r="J108" s="11">
        <v>0.4</v>
      </c>
      <c r="K108" s="59" t="str">
        <f t="shared" si="44"/>
        <v>公斤</v>
      </c>
      <c r="L108" s="11" t="s">
        <v>70</v>
      </c>
      <c r="M108" s="11">
        <v>3.5</v>
      </c>
      <c r="N108" s="59" t="str">
        <f t="shared" si="40"/>
        <v>公斤</v>
      </c>
      <c r="O108" s="11" t="s">
        <v>63</v>
      </c>
      <c r="P108" s="14">
        <v>1.6</v>
      </c>
      <c r="Q108" s="59" t="str">
        <f t="shared" si="45"/>
        <v>公斤</v>
      </c>
      <c r="R108" s="59" t="s">
        <v>62</v>
      </c>
      <c r="S108" s="59">
        <v>0.05</v>
      </c>
      <c r="T108" s="60" t="str">
        <f t="shared" si="46"/>
        <v>公斤</v>
      </c>
      <c r="U108" s="11" t="s">
        <v>102</v>
      </c>
      <c r="V108" s="11">
        <v>0.6</v>
      </c>
      <c r="W108" s="38" t="str">
        <f t="shared" si="43"/>
        <v>公斤</v>
      </c>
    </row>
    <row r="109" spans="1:23" ht="33">
      <c r="A109" s="58"/>
      <c r="B109" s="12"/>
      <c r="C109" s="12"/>
      <c r="D109" s="12"/>
      <c r="E109" s="12"/>
      <c r="F109" s="69"/>
      <c r="G109" s="69"/>
      <c r="H109" s="8"/>
      <c r="I109" s="11"/>
      <c r="J109" s="11"/>
      <c r="K109" s="59" t="str">
        <f t="shared" si="44"/>
        <v/>
      </c>
      <c r="L109" s="11" t="s">
        <v>66</v>
      </c>
      <c r="M109" s="11">
        <v>0.5</v>
      </c>
      <c r="N109" s="59" t="str">
        <f t="shared" si="40"/>
        <v>公斤</v>
      </c>
      <c r="O109" s="11" t="s">
        <v>62</v>
      </c>
      <c r="P109" s="11">
        <v>0.05</v>
      </c>
      <c r="Q109" s="59" t="str">
        <f t="shared" si="45"/>
        <v>公斤</v>
      </c>
      <c r="R109" s="59"/>
      <c r="S109" s="59"/>
      <c r="T109" s="60" t="str">
        <f t="shared" si="46"/>
        <v/>
      </c>
      <c r="U109" s="11" t="s">
        <v>94</v>
      </c>
      <c r="V109" s="11">
        <v>0.01</v>
      </c>
      <c r="W109" s="38" t="str">
        <f t="shared" si="43"/>
        <v>公斤</v>
      </c>
    </row>
    <row r="110" spans="1:23">
      <c r="A110" s="58"/>
      <c r="B110" s="12"/>
      <c r="C110" s="12"/>
      <c r="D110" s="12"/>
      <c r="E110" s="12"/>
      <c r="F110" s="69"/>
      <c r="G110" s="69"/>
      <c r="H110" s="8"/>
      <c r="I110" s="11"/>
      <c r="J110" s="11"/>
      <c r="K110" s="59" t="str">
        <f t="shared" si="44"/>
        <v/>
      </c>
      <c r="L110" s="11" t="s">
        <v>62</v>
      </c>
      <c r="M110" s="11">
        <v>0.05</v>
      </c>
      <c r="N110" s="59" t="str">
        <f t="shared" si="40"/>
        <v>公斤</v>
      </c>
      <c r="O110" s="11"/>
      <c r="P110" s="11"/>
      <c r="Q110" s="59" t="str">
        <f t="shared" si="45"/>
        <v/>
      </c>
      <c r="R110" s="59"/>
      <c r="S110" s="59"/>
      <c r="T110" s="60" t="str">
        <f t="shared" si="46"/>
        <v/>
      </c>
      <c r="U110" s="11"/>
      <c r="V110" s="11"/>
      <c r="W110" s="38" t="str">
        <f t="shared" si="43"/>
        <v/>
      </c>
    </row>
    <row r="111" spans="1:23" ht="20.25" thickBot="1">
      <c r="A111" s="70"/>
      <c r="B111" s="44"/>
      <c r="C111" s="44"/>
      <c r="D111" s="44"/>
      <c r="E111" s="44"/>
      <c r="F111" s="71"/>
      <c r="G111" s="71"/>
      <c r="H111" s="43"/>
      <c r="I111" s="46"/>
      <c r="J111" s="46"/>
      <c r="K111" s="72" t="str">
        <f t="shared" si="44"/>
        <v/>
      </c>
      <c r="L111" s="46"/>
      <c r="M111" s="46"/>
      <c r="N111" s="72" t="str">
        <f t="shared" si="40"/>
        <v/>
      </c>
      <c r="O111" s="46"/>
      <c r="P111" s="46"/>
      <c r="Q111" s="72" t="str">
        <f t="shared" si="45"/>
        <v/>
      </c>
      <c r="R111" s="72"/>
      <c r="S111" s="72"/>
      <c r="T111" s="73" t="str">
        <f t="shared" si="46"/>
        <v/>
      </c>
      <c r="U111" s="46"/>
      <c r="V111" s="46"/>
      <c r="W111" s="49" t="str">
        <f t="shared" si="43"/>
        <v/>
      </c>
    </row>
    <row r="112" spans="1:23">
      <c r="A112" s="50" t="s">
        <v>202</v>
      </c>
      <c r="B112" s="51">
        <v>5</v>
      </c>
      <c r="C112" s="51">
        <v>2.2999999999999998</v>
      </c>
      <c r="D112" s="51">
        <v>1.9</v>
      </c>
      <c r="E112" s="51">
        <v>2.1</v>
      </c>
      <c r="F112" s="78"/>
      <c r="G112" s="78"/>
      <c r="H112" s="79">
        <f>B112*70+C112*75+D112*25+E112*45</f>
        <v>664.5</v>
      </c>
      <c r="I112" s="113" t="s">
        <v>0</v>
      </c>
      <c r="J112" s="114"/>
      <c r="K112" s="54"/>
      <c r="L112" s="115" t="s">
        <v>203</v>
      </c>
      <c r="M112" s="116"/>
      <c r="N112" s="54"/>
      <c r="O112" s="117" t="s">
        <v>111</v>
      </c>
      <c r="P112" s="114"/>
      <c r="Q112" s="54"/>
      <c r="R112" s="54" t="s">
        <v>15</v>
      </c>
      <c r="S112" s="54"/>
      <c r="T112" s="54"/>
      <c r="U112" s="113" t="s">
        <v>162</v>
      </c>
      <c r="V112" s="114"/>
      <c r="W112" s="57" t="str">
        <f t="shared" si="43"/>
        <v/>
      </c>
    </row>
    <row r="113" spans="1:23" ht="33">
      <c r="A113" s="58"/>
      <c r="B113" s="12"/>
      <c r="C113" s="12"/>
      <c r="D113" s="12"/>
      <c r="E113" s="12"/>
      <c r="F113" s="8"/>
      <c r="G113" s="8"/>
      <c r="H113" s="8"/>
      <c r="I113" s="11" t="s">
        <v>57</v>
      </c>
      <c r="J113" s="11">
        <v>10</v>
      </c>
      <c r="K113" s="59" t="str">
        <f t="shared" ref="K113:K117" si="47">IF(J113,"公斤","")</f>
        <v>公斤</v>
      </c>
      <c r="L113" s="11" t="s">
        <v>75</v>
      </c>
      <c r="M113" s="11">
        <v>6</v>
      </c>
      <c r="N113" s="59" t="str">
        <f t="shared" ref="N113:N117" si="48">IF(M113,"公斤","")</f>
        <v>公斤</v>
      </c>
      <c r="O113" s="11" t="s">
        <v>95</v>
      </c>
      <c r="P113" s="14">
        <v>4.5</v>
      </c>
      <c r="Q113" s="59" t="str">
        <f t="shared" ref="Q113:Q117" si="49">IF(P113,"公斤","")</f>
        <v>公斤</v>
      </c>
      <c r="R113" s="60" t="s">
        <v>56</v>
      </c>
      <c r="S113" s="60">
        <v>7</v>
      </c>
      <c r="T113" s="60" t="str">
        <f t="shared" ref="T113:T117" si="50">IF(S113,"公斤","")</f>
        <v>公斤</v>
      </c>
      <c r="U113" s="11" t="s">
        <v>68</v>
      </c>
      <c r="V113" s="11">
        <v>3</v>
      </c>
      <c r="W113" s="38" t="str">
        <f t="shared" si="43"/>
        <v>公斤</v>
      </c>
    </row>
    <row r="114" spans="1:23" ht="33">
      <c r="A114" s="58"/>
      <c r="B114" s="12"/>
      <c r="C114" s="12"/>
      <c r="D114" s="12"/>
      <c r="E114" s="12"/>
      <c r="F114" s="8"/>
      <c r="G114" s="8"/>
      <c r="H114" s="8"/>
      <c r="I114" s="11"/>
      <c r="J114" s="11"/>
      <c r="K114" s="59" t="str">
        <f t="shared" si="47"/>
        <v/>
      </c>
      <c r="L114" s="11" t="s">
        <v>93</v>
      </c>
      <c r="M114" s="14">
        <v>3</v>
      </c>
      <c r="N114" s="59" t="str">
        <f t="shared" si="48"/>
        <v>公斤</v>
      </c>
      <c r="O114" s="14" t="s">
        <v>59</v>
      </c>
      <c r="P114" s="14">
        <v>0.6</v>
      </c>
      <c r="Q114" s="59" t="str">
        <f t="shared" si="49"/>
        <v>公斤</v>
      </c>
      <c r="R114" s="59" t="s">
        <v>62</v>
      </c>
      <c r="S114" s="59">
        <v>0.05</v>
      </c>
      <c r="T114" s="60" t="str">
        <f t="shared" si="50"/>
        <v>公斤</v>
      </c>
      <c r="U114" s="11" t="s">
        <v>74</v>
      </c>
      <c r="V114" s="11">
        <v>0.6</v>
      </c>
      <c r="W114" s="38" t="str">
        <f t="shared" si="43"/>
        <v>公斤</v>
      </c>
    </row>
    <row r="115" spans="1:23">
      <c r="A115" s="58"/>
      <c r="B115" s="12"/>
      <c r="C115" s="12"/>
      <c r="D115" s="12"/>
      <c r="E115" s="12"/>
      <c r="F115" s="8"/>
      <c r="G115" s="8"/>
      <c r="H115" s="8"/>
      <c r="I115" s="11"/>
      <c r="J115" s="11"/>
      <c r="K115" s="59" t="str">
        <f t="shared" si="47"/>
        <v/>
      </c>
      <c r="L115" s="11" t="s">
        <v>66</v>
      </c>
      <c r="M115" s="11">
        <v>0.5</v>
      </c>
      <c r="N115" s="59" t="str">
        <f t="shared" si="48"/>
        <v>公斤</v>
      </c>
      <c r="O115" s="14" t="s">
        <v>96</v>
      </c>
      <c r="P115" s="14">
        <v>0.5</v>
      </c>
      <c r="Q115" s="59" t="str">
        <f t="shared" si="49"/>
        <v>公斤</v>
      </c>
      <c r="R115" s="59"/>
      <c r="S115" s="59"/>
      <c r="T115" s="60" t="str">
        <f t="shared" si="50"/>
        <v/>
      </c>
      <c r="U115" s="11" t="s">
        <v>65</v>
      </c>
      <c r="V115" s="11">
        <v>0.05</v>
      </c>
      <c r="W115" s="38" t="str">
        <f t="shared" si="43"/>
        <v>公斤</v>
      </c>
    </row>
    <row r="116" spans="1:23" ht="33">
      <c r="A116" s="58"/>
      <c r="B116" s="12"/>
      <c r="C116" s="12"/>
      <c r="D116" s="12"/>
      <c r="E116" s="12"/>
      <c r="F116" s="8"/>
      <c r="G116" s="8"/>
      <c r="H116" s="8"/>
      <c r="I116" s="11"/>
      <c r="J116" s="11"/>
      <c r="K116" s="59" t="str">
        <f t="shared" si="47"/>
        <v/>
      </c>
      <c r="L116" s="11" t="s">
        <v>62</v>
      </c>
      <c r="M116" s="11">
        <v>0.05</v>
      </c>
      <c r="N116" s="59" t="str">
        <f t="shared" si="48"/>
        <v>公斤</v>
      </c>
      <c r="O116" s="11" t="s">
        <v>66</v>
      </c>
      <c r="P116" s="11">
        <v>0.5</v>
      </c>
      <c r="Q116" s="59" t="str">
        <f t="shared" si="49"/>
        <v>公斤</v>
      </c>
      <c r="R116" s="59"/>
      <c r="S116" s="59"/>
      <c r="T116" s="60" t="str">
        <f t="shared" si="50"/>
        <v/>
      </c>
      <c r="U116" s="11"/>
      <c r="V116" s="11"/>
      <c r="W116" s="38" t="str">
        <f t="shared" si="43"/>
        <v/>
      </c>
    </row>
    <row r="117" spans="1:23">
      <c r="A117" s="58"/>
      <c r="B117" s="12"/>
      <c r="C117" s="12"/>
      <c r="D117" s="12"/>
      <c r="E117" s="12"/>
      <c r="F117" s="8"/>
      <c r="G117" s="8"/>
      <c r="H117" s="8"/>
      <c r="I117" s="11"/>
      <c r="J117" s="11"/>
      <c r="K117" s="59" t="str">
        <f t="shared" si="47"/>
        <v/>
      </c>
      <c r="L117" s="11"/>
      <c r="M117" s="11"/>
      <c r="N117" s="59" t="str">
        <f t="shared" si="48"/>
        <v/>
      </c>
      <c r="O117" s="11" t="s">
        <v>62</v>
      </c>
      <c r="P117" s="11">
        <v>0.05</v>
      </c>
      <c r="Q117" s="59" t="str">
        <f t="shared" si="49"/>
        <v>公斤</v>
      </c>
      <c r="R117" s="59"/>
      <c r="S117" s="59"/>
      <c r="T117" s="60" t="str">
        <f t="shared" si="50"/>
        <v/>
      </c>
      <c r="U117" s="11"/>
      <c r="V117" s="11"/>
      <c r="W117" s="38" t="str">
        <f t="shared" si="43"/>
        <v/>
      </c>
    </row>
    <row r="118" spans="1:23">
      <c r="A118" s="61" t="s">
        <v>206</v>
      </c>
      <c r="B118" s="11">
        <v>5</v>
      </c>
      <c r="C118" s="11">
        <v>2.6</v>
      </c>
      <c r="D118" s="11">
        <v>1.3</v>
      </c>
      <c r="E118" s="11">
        <v>2</v>
      </c>
      <c r="F118" s="8"/>
      <c r="G118" s="8"/>
      <c r="H118" s="10">
        <f>B118*70+C118*75+D118*25+E118*45</f>
        <v>667.5</v>
      </c>
      <c r="I118" s="110" t="s">
        <v>1</v>
      </c>
      <c r="J118" s="111"/>
      <c r="K118" s="59"/>
      <c r="L118" s="110" t="s">
        <v>160</v>
      </c>
      <c r="M118" s="111"/>
      <c r="N118" s="59"/>
      <c r="O118" s="25" t="s">
        <v>113</v>
      </c>
      <c r="P118" s="25"/>
      <c r="Q118" s="59"/>
      <c r="R118" s="59" t="s">
        <v>15</v>
      </c>
      <c r="S118" s="59"/>
      <c r="T118" s="59"/>
      <c r="U118" s="80" t="s">
        <v>11</v>
      </c>
      <c r="V118" s="80"/>
      <c r="W118" s="38" t="str">
        <f t="shared" si="43"/>
        <v/>
      </c>
    </row>
    <row r="119" spans="1:23" ht="33">
      <c r="A119" s="58"/>
      <c r="B119" s="12"/>
      <c r="C119" s="12"/>
      <c r="D119" s="12"/>
      <c r="E119" s="12"/>
      <c r="F119" s="8"/>
      <c r="G119" s="8"/>
      <c r="H119" s="8"/>
      <c r="I119" s="11" t="s">
        <v>57</v>
      </c>
      <c r="J119" s="11">
        <v>7</v>
      </c>
      <c r="K119" s="59" t="str">
        <f t="shared" ref="K119:K123" si="51">IF(J119,"公斤","")</f>
        <v>公斤</v>
      </c>
      <c r="L119" s="11" t="s">
        <v>85</v>
      </c>
      <c r="M119" s="11">
        <v>9</v>
      </c>
      <c r="N119" s="59" t="str">
        <f t="shared" ref="N119:N123" si="52">IF(M119,"公斤","")</f>
        <v>公斤</v>
      </c>
      <c r="O119" s="11" t="s">
        <v>68</v>
      </c>
      <c r="P119" s="11">
        <v>5</v>
      </c>
      <c r="Q119" s="59" t="str">
        <f t="shared" ref="Q119:Q123" si="53">IF(P119,"公斤","")</f>
        <v>公斤</v>
      </c>
      <c r="R119" s="60" t="s">
        <v>56</v>
      </c>
      <c r="S119" s="60">
        <v>7</v>
      </c>
      <c r="T119" s="60" t="str">
        <f t="shared" ref="T119:T123" si="54">IF(S119,"公斤","")</f>
        <v>公斤</v>
      </c>
      <c r="U119" s="7" t="s">
        <v>87</v>
      </c>
      <c r="V119" s="7">
        <v>0.02</v>
      </c>
      <c r="W119" s="38" t="str">
        <f t="shared" si="43"/>
        <v>公斤</v>
      </c>
    </row>
    <row r="120" spans="1:23">
      <c r="A120" s="58"/>
      <c r="B120" s="12"/>
      <c r="C120" s="12"/>
      <c r="D120" s="12"/>
      <c r="E120" s="12"/>
      <c r="F120" s="8"/>
      <c r="G120" s="8"/>
      <c r="H120" s="8"/>
      <c r="I120" s="11" t="s">
        <v>69</v>
      </c>
      <c r="J120" s="11">
        <v>3</v>
      </c>
      <c r="K120" s="59" t="str">
        <f t="shared" si="51"/>
        <v>公斤</v>
      </c>
      <c r="L120" s="11" t="s">
        <v>65</v>
      </c>
      <c r="M120" s="11">
        <v>0.05</v>
      </c>
      <c r="N120" s="59" t="str">
        <f t="shared" si="52"/>
        <v>公斤</v>
      </c>
      <c r="O120" s="63" t="s">
        <v>124</v>
      </c>
      <c r="P120" s="25">
        <v>0.2</v>
      </c>
      <c r="Q120" s="59" t="str">
        <f t="shared" si="53"/>
        <v>公斤</v>
      </c>
      <c r="R120" s="59" t="s">
        <v>62</v>
      </c>
      <c r="S120" s="59">
        <v>0.05</v>
      </c>
      <c r="T120" s="60" t="str">
        <f t="shared" si="54"/>
        <v>公斤</v>
      </c>
      <c r="U120" s="7" t="s">
        <v>89</v>
      </c>
      <c r="V120" s="7">
        <v>1</v>
      </c>
      <c r="W120" s="38" t="str">
        <f t="shared" si="43"/>
        <v>公斤</v>
      </c>
    </row>
    <row r="121" spans="1:23" ht="33">
      <c r="A121" s="58"/>
      <c r="B121" s="12"/>
      <c r="C121" s="12"/>
      <c r="D121" s="12"/>
      <c r="E121" s="12"/>
      <c r="F121" s="8"/>
      <c r="G121" s="8"/>
      <c r="H121" s="8"/>
      <c r="I121" s="11"/>
      <c r="J121" s="11"/>
      <c r="K121" s="59" t="str">
        <f t="shared" si="51"/>
        <v/>
      </c>
      <c r="L121" s="11"/>
      <c r="M121" s="11"/>
      <c r="N121" s="59" t="str">
        <f t="shared" si="52"/>
        <v/>
      </c>
      <c r="O121" s="14" t="s">
        <v>66</v>
      </c>
      <c r="P121" s="14">
        <v>0.5</v>
      </c>
      <c r="Q121" s="59" t="str">
        <f t="shared" si="53"/>
        <v>公斤</v>
      </c>
      <c r="R121" s="59"/>
      <c r="S121" s="59"/>
      <c r="T121" s="60" t="str">
        <f t="shared" si="54"/>
        <v/>
      </c>
      <c r="U121" s="7" t="s">
        <v>65</v>
      </c>
      <c r="V121" s="7">
        <v>0.05</v>
      </c>
      <c r="W121" s="38" t="str">
        <f t="shared" si="43"/>
        <v>公斤</v>
      </c>
    </row>
    <row r="122" spans="1:23">
      <c r="A122" s="58"/>
      <c r="B122" s="12"/>
      <c r="C122" s="12"/>
      <c r="D122" s="12"/>
      <c r="E122" s="12"/>
      <c r="F122" s="8"/>
      <c r="G122" s="8"/>
      <c r="H122" s="8"/>
      <c r="I122" s="11"/>
      <c r="J122" s="11"/>
      <c r="K122" s="59" t="str">
        <f t="shared" si="51"/>
        <v/>
      </c>
      <c r="L122" s="11"/>
      <c r="M122" s="11"/>
      <c r="N122" s="59" t="str">
        <f t="shared" si="52"/>
        <v/>
      </c>
      <c r="O122" s="25" t="s">
        <v>62</v>
      </c>
      <c r="P122" s="25">
        <v>0.05</v>
      </c>
      <c r="Q122" s="59" t="str">
        <f t="shared" si="53"/>
        <v>公斤</v>
      </c>
      <c r="R122" s="59"/>
      <c r="S122" s="59"/>
      <c r="T122" s="60" t="str">
        <f t="shared" si="54"/>
        <v/>
      </c>
      <c r="U122" s="7" t="s">
        <v>74</v>
      </c>
      <c r="V122" s="7">
        <v>0.6</v>
      </c>
      <c r="W122" s="38" t="str">
        <f t="shared" si="43"/>
        <v>公斤</v>
      </c>
    </row>
    <row r="123" spans="1:23">
      <c r="A123" s="58"/>
      <c r="B123" s="12"/>
      <c r="C123" s="12"/>
      <c r="D123" s="12"/>
      <c r="E123" s="12"/>
      <c r="F123" s="19"/>
      <c r="G123" s="19"/>
      <c r="H123" s="8"/>
      <c r="I123" s="11"/>
      <c r="J123" s="11"/>
      <c r="K123" s="59" t="str">
        <f t="shared" si="51"/>
        <v/>
      </c>
      <c r="L123" s="11"/>
      <c r="M123" s="11"/>
      <c r="N123" s="59" t="str">
        <f t="shared" si="52"/>
        <v/>
      </c>
      <c r="O123" s="25"/>
      <c r="P123" s="25"/>
      <c r="Q123" s="59" t="str">
        <f t="shared" si="53"/>
        <v/>
      </c>
      <c r="R123" s="59"/>
      <c r="S123" s="59"/>
      <c r="T123" s="60" t="str">
        <f t="shared" si="54"/>
        <v/>
      </c>
      <c r="U123" s="7"/>
      <c r="V123" s="7"/>
      <c r="W123" s="38" t="str">
        <f t="shared" si="43"/>
        <v/>
      </c>
    </row>
    <row r="124" spans="1:23">
      <c r="A124" s="61" t="s">
        <v>208</v>
      </c>
      <c r="B124" s="11">
        <v>2.8</v>
      </c>
      <c r="C124" s="11">
        <v>2.2999999999999998</v>
      </c>
      <c r="D124" s="11">
        <v>1.2</v>
      </c>
      <c r="E124" s="11">
        <v>1.8</v>
      </c>
      <c r="F124" s="8"/>
      <c r="G124" s="8"/>
      <c r="H124" s="10">
        <f>B124*70+C124*75+D124*25+E124*45</f>
        <v>479.5</v>
      </c>
      <c r="I124" s="110" t="s">
        <v>17</v>
      </c>
      <c r="J124" s="111"/>
      <c r="K124" s="59"/>
      <c r="L124" s="110" t="s">
        <v>209</v>
      </c>
      <c r="M124" s="111"/>
      <c r="N124" s="59"/>
      <c r="O124" s="110" t="s">
        <v>210</v>
      </c>
      <c r="P124" s="111"/>
      <c r="Q124" s="59"/>
      <c r="R124" s="59" t="s">
        <v>15</v>
      </c>
      <c r="S124" s="59"/>
      <c r="T124" s="59"/>
      <c r="U124" s="110" t="s">
        <v>27</v>
      </c>
      <c r="V124" s="111"/>
      <c r="W124" s="38" t="str">
        <f t="shared" si="43"/>
        <v/>
      </c>
    </row>
    <row r="125" spans="1:23" ht="33">
      <c r="A125" s="58"/>
      <c r="B125" s="12"/>
      <c r="C125" s="12"/>
      <c r="D125" s="12"/>
      <c r="E125" s="12"/>
      <c r="F125" s="8"/>
      <c r="G125" s="8"/>
      <c r="H125" s="8"/>
      <c r="I125" s="11" t="s">
        <v>90</v>
      </c>
      <c r="J125" s="11">
        <v>4</v>
      </c>
      <c r="K125" s="59" t="str">
        <f t="shared" ref="K125:K129" si="55">IF(J125,"公斤","")</f>
        <v>公斤</v>
      </c>
      <c r="L125" s="11" t="s">
        <v>91</v>
      </c>
      <c r="M125" s="11">
        <v>6</v>
      </c>
      <c r="N125" s="59" t="str">
        <f t="shared" ref="N125:N129" si="56">IF(M125,"公斤","")</f>
        <v>公斤</v>
      </c>
      <c r="O125" s="11" t="s">
        <v>63</v>
      </c>
      <c r="P125" s="11">
        <v>2.7</v>
      </c>
      <c r="Q125" s="59" t="str">
        <f t="shared" ref="Q125:Q129" si="57">IF(P125,"公斤","")</f>
        <v>公斤</v>
      </c>
      <c r="R125" s="60" t="s">
        <v>56</v>
      </c>
      <c r="S125" s="60">
        <v>7</v>
      </c>
      <c r="T125" s="60" t="str">
        <f t="shared" ref="T125:T129" si="58">IF(S125,"公斤","")</f>
        <v>公斤</v>
      </c>
      <c r="U125" s="14" t="s">
        <v>59</v>
      </c>
      <c r="V125" s="14">
        <v>0.3</v>
      </c>
      <c r="W125" s="38" t="str">
        <f t="shared" si="43"/>
        <v>公斤</v>
      </c>
    </row>
    <row r="126" spans="1:23" ht="33">
      <c r="A126" s="58"/>
      <c r="B126" s="12"/>
      <c r="C126" s="12"/>
      <c r="D126" s="12"/>
      <c r="E126" s="12"/>
      <c r="F126" s="8"/>
      <c r="G126" s="8"/>
      <c r="H126" s="8"/>
      <c r="I126" s="11"/>
      <c r="J126" s="11"/>
      <c r="K126" s="59" t="str">
        <f t="shared" si="55"/>
        <v/>
      </c>
      <c r="L126" s="11"/>
      <c r="M126" s="11"/>
      <c r="N126" s="59" t="str">
        <f t="shared" si="56"/>
        <v/>
      </c>
      <c r="O126" s="11" t="s">
        <v>275</v>
      </c>
      <c r="P126" s="11">
        <v>2</v>
      </c>
      <c r="Q126" s="59" t="str">
        <f t="shared" si="57"/>
        <v>公斤</v>
      </c>
      <c r="R126" s="59" t="s">
        <v>62</v>
      </c>
      <c r="S126" s="59">
        <v>0.05</v>
      </c>
      <c r="T126" s="60" t="str">
        <f t="shared" si="58"/>
        <v>公斤</v>
      </c>
      <c r="U126" s="11" t="s">
        <v>69</v>
      </c>
      <c r="V126" s="11">
        <v>3</v>
      </c>
      <c r="W126" s="38" t="str">
        <f t="shared" si="43"/>
        <v>公斤</v>
      </c>
    </row>
    <row r="127" spans="1:23" ht="33">
      <c r="A127" s="58"/>
      <c r="B127" s="12"/>
      <c r="C127" s="12"/>
      <c r="D127" s="12"/>
      <c r="E127" s="12"/>
      <c r="F127" s="8"/>
      <c r="G127" s="8"/>
      <c r="H127" s="8"/>
      <c r="I127" s="11"/>
      <c r="J127" s="11"/>
      <c r="K127" s="59" t="str">
        <f t="shared" si="55"/>
        <v/>
      </c>
      <c r="L127" s="11"/>
      <c r="M127" s="11"/>
      <c r="N127" s="59" t="str">
        <f t="shared" si="56"/>
        <v/>
      </c>
      <c r="O127" s="11" t="s">
        <v>62</v>
      </c>
      <c r="P127" s="11">
        <v>0.05</v>
      </c>
      <c r="Q127" s="59" t="str">
        <f t="shared" si="57"/>
        <v>公斤</v>
      </c>
      <c r="R127" s="59"/>
      <c r="S127" s="59"/>
      <c r="T127" s="60" t="str">
        <f t="shared" si="58"/>
        <v/>
      </c>
      <c r="U127" s="11" t="s">
        <v>66</v>
      </c>
      <c r="V127" s="11">
        <v>0.5</v>
      </c>
      <c r="W127" s="38" t="str">
        <f t="shared" si="43"/>
        <v>公斤</v>
      </c>
    </row>
    <row r="128" spans="1:23" ht="33">
      <c r="A128" s="58"/>
      <c r="B128" s="12"/>
      <c r="C128" s="12"/>
      <c r="D128" s="12"/>
      <c r="E128" s="12"/>
      <c r="F128" s="8"/>
      <c r="G128" s="8"/>
      <c r="H128" s="8"/>
      <c r="I128" s="11"/>
      <c r="J128" s="11"/>
      <c r="K128" s="59" t="str">
        <f t="shared" si="55"/>
        <v/>
      </c>
      <c r="L128" s="11"/>
      <c r="M128" s="11"/>
      <c r="N128" s="59" t="str">
        <f t="shared" si="56"/>
        <v/>
      </c>
      <c r="O128" s="11"/>
      <c r="P128" s="11"/>
      <c r="Q128" s="59" t="str">
        <f t="shared" si="57"/>
        <v/>
      </c>
      <c r="R128" s="59"/>
      <c r="S128" s="59"/>
      <c r="T128" s="60" t="str">
        <f t="shared" si="58"/>
        <v/>
      </c>
      <c r="U128" s="11" t="s">
        <v>64</v>
      </c>
      <c r="V128" s="11">
        <v>0.01</v>
      </c>
      <c r="W128" s="38" t="str">
        <f t="shared" si="43"/>
        <v>公斤</v>
      </c>
    </row>
    <row r="129" spans="1:23">
      <c r="A129" s="58"/>
      <c r="B129" s="12"/>
      <c r="C129" s="12"/>
      <c r="D129" s="12"/>
      <c r="E129" s="12"/>
      <c r="F129" s="8"/>
      <c r="G129" s="8"/>
      <c r="H129" s="8"/>
      <c r="I129" s="11"/>
      <c r="J129" s="11"/>
      <c r="K129" s="59" t="str">
        <f t="shared" si="55"/>
        <v/>
      </c>
      <c r="L129" s="11"/>
      <c r="M129" s="11"/>
      <c r="N129" s="59" t="str">
        <f t="shared" si="56"/>
        <v/>
      </c>
      <c r="O129" s="11"/>
      <c r="P129" s="11"/>
      <c r="Q129" s="59" t="str">
        <f t="shared" si="57"/>
        <v/>
      </c>
      <c r="R129" s="59"/>
      <c r="S129" s="59"/>
      <c r="T129" s="60" t="str">
        <f t="shared" si="58"/>
        <v/>
      </c>
      <c r="U129" s="14" t="s">
        <v>15</v>
      </c>
      <c r="V129" s="14">
        <v>2</v>
      </c>
      <c r="W129" s="38" t="str">
        <f t="shared" si="43"/>
        <v>公斤</v>
      </c>
    </row>
    <row r="130" spans="1:23" ht="33">
      <c r="A130" s="61" t="s">
        <v>212</v>
      </c>
      <c r="B130" s="11">
        <v>6.3</v>
      </c>
      <c r="C130" s="11">
        <v>2</v>
      </c>
      <c r="D130" s="11">
        <v>1.3</v>
      </c>
      <c r="E130" s="11">
        <v>1.9</v>
      </c>
      <c r="F130" s="8"/>
      <c r="G130" s="8"/>
      <c r="H130" s="10">
        <f>B130*70+C130*75+D130*25+E130*45</f>
        <v>709</v>
      </c>
      <c r="I130" s="110" t="s">
        <v>1</v>
      </c>
      <c r="J130" s="111"/>
      <c r="K130" s="59"/>
      <c r="L130" s="17" t="s">
        <v>290</v>
      </c>
      <c r="M130" s="20"/>
      <c r="N130" s="59"/>
      <c r="O130" s="110" t="s">
        <v>213</v>
      </c>
      <c r="P130" s="111"/>
      <c r="Q130" s="59"/>
      <c r="R130" s="59" t="s">
        <v>15</v>
      </c>
      <c r="S130" s="59"/>
      <c r="T130" s="59"/>
      <c r="U130" s="112" t="s">
        <v>291</v>
      </c>
      <c r="V130" s="111"/>
      <c r="W130" s="38" t="str">
        <f t="shared" si="43"/>
        <v/>
      </c>
    </row>
    <row r="131" spans="1:23" ht="33">
      <c r="A131" s="58"/>
      <c r="B131" s="12"/>
      <c r="C131" s="12"/>
      <c r="D131" s="12"/>
      <c r="E131" s="12"/>
      <c r="F131" s="8"/>
      <c r="G131" s="8"/>
      <c r="H131" s="8"/>
      <c r="I131" s="11" t="s">
        <v>57</v>
      </c>
      <c r="J131" s="11">
        <v>7</v>
      </c>
      <c r="K131" s="59" t="str">
        <f t="shared" ref="K131:K135" si="59">IF(J131,"公斤","")</f>
        <v>公斤</v>
      </c>
      <c r="L131" s="17" t="s">
        <v>292</v>
      </c>
      <c r="M131" s="17">
        <v>7.5</v>
      </c>
      <c r="N131" s="59" t="str">
        <f t="shared" ref="N131:N147" si="60">IF(M131,"公斤","")</f>
        <v>公斤</v>
      </c>
      <c r="O131" s="11" t="s">
        <v>100</v>
      </c>
      <c r="P131" s="11">
        <v>5</v>
      </c>
      <c r="Q131" s="59" t="str">
        <f t="shared" ref="Q131:Q135" si="61">IF(P131,"公斤","")</f>
        <v>公斤</v>
      </c>
      <c r="R131" s="60" t="s">
        <v>56</v>
      </c>
      <c r="S131" s="60">
        <v>7</v>
      </c>
      <c r="T131" s="60" t="str">
        <f t="shared" ref="T131:T135" si="62">IF(S131,"公斤","")</f>
        <v>公斤</v>
      </c>
      <c r="U131" s="17" t="s">
        <v>293</v>
      </c>
      <c r="V131" s="17">
        <v>1.5</v>
      </c>
      <c r="W131" s="38" t="str">
        <f t="shared" si="43"/>
        <v>公斤</v>
      </c>
    </row>
    <row r="132" spans="1:23">
      <c r="A132" s="58"/>
      <c r="B132" s="12"/>
      <c r="C132" s="12"/>
      <c r="D132" s="12"/>
      <c r="E132" s="12"/>
      <c r="F132" s="8"/>
      <c r="G132" s="8"/>
      <c r="H132" s="8"/>
      <c r="I132" s="11" t="s">
        <v>69</v>
      </c>
      <c r="J132" s="11">
        <v>3</v>
      </c>
      <c r="K132" s="59" t="str">
        <f t="shared" si="59"/>
        <v>公斤</v>
      </c>
      <c r="L132" s="17" t="s">
        <v>294</v>
      </c>
      <c r="M132" s="17">
        <v>1</v>
      </c>
      <c r="N132" s="59" t="str">
        <f t="shared" si="60"/>
        <v>公斤</v>
      </c>
      <c r="O132" s="27" t="s">
        <v>99</v>
      </c>
      <c r="P132" s="27">
        <v>1</v>
      </c>
      <c r="Q132" s="59" t="str">
        <f t="shared" si="61"/>
        <v>公斤</v>
      </c>
      <c r="R132" s="59" t="s">
        <v>62</v>
      </c>
      <c r="S132" s="59">
        <v>0.05</v>
      </c>
      <c r="T132" s="60" t="str">
        <f t="shared" si="62"/>
        <v>公斤</v>
      </c>
      <c r="U132" s="17" t="s">
        <v>295</v>
      </c>
      <c r="V132" s="17">
        <v>1</v>
      </c>
      <c r="W132" s="38" t="str">
        <f t="shared" si="43"/>
        <v>公斤</v>
      </c>
    </row>
    <row r="133" spans="1:23" ht="33">
      <c r="A133" s="58"/>
      <c r="B133" s="12"/>
      <c r="C133" s="12"/>
      <c r="D133" s="12"/>
      <c r="E133" s="12"/>
      <c r="F133" s="8"/>
      <c r="G133" s="8"/>
      <c r="H133" s="8"/>
      <c r="I133" s="11"/>
      <c r="J133" s="11"/>
      <c r="K133" s="59" t="str">
        <f t="shared" si="59"/>
        <v/>
      </c>
      <c r="L133" s="17" t="s">
        <v>296</v>
      </c>
      <c r="M133" s="17">
        <v>3</v>
      </c>
      <c r="N133" s="59" t="str">
        <f t="shared" si="60"/>
        <v>公斤</v>
      </c>
      <c r="O133" s="11" t="s">
        <v>66</v>
      </c>
      <c r="P133" s="11">
        <v>0.5</v>
      </c>
      <c r="Q133" s="59" t="str">
        <f t="shared" si="61"/>
        <v>公斤</v>
      </c>
      <c r="R133" s="59"/>
      <c r="S133" s="59"/>
      <c r="T133" s="60" t="str">
        <f t="shared" si="62"/>
        <v/>
      </c>
      <c r="U133" s="17" t="s">
        <v>297</v>
      </c>
      <c r="V133" s="17">
        <v>1</v>
      </c>
      <c r="W133" s="38" t="str">
        <f t="shared" si="43"/>
        <v>公斤</v>
      </c>
    </row>
    <row r="134" spans="1:23">
      <c r="A134" s="58"/>
      <c r="B134" s="12"/>
      <c r="C134" s="12"/>
      <c r="D134" s="12"/>
      <c r="E134" s="12"/>
      <c r="F134" s="8"/>
      <c r="G134" s="8"/>
      <c r="H134" s="8"/>
      <c r="I134" s="11"/>
      <c r="J134" s="11"/>
      <c r="K134" s="59" t="str">
        <f t="shared" si="59"/>
        <v/>
      </c>
      <c r="L134" s="17" t="s">
        <v>298</v>
      </c>
      <c r="M134" s="17">
        <v>2</v>
      </c>
      <c r="N134" s="59" t="str">
        <f t="shared" si="60"/>
        <v>公斤</v>
      </c>
      <c r="O134" s="11" t="s">
        <v>62</v>
      </c>
      <c r="P134" s="11">
        <v>0.05</v>
      </c>
      <c r="Q134" s="59" t="str">
        <f t="shared" si="61"/>
        <v>公斤</v>
      </c>
      <c r="R134" s="59"/>
      <c r="S134" s="59"/>
      <c r="T134" s="60" t="str">
        <f t="shared" si="62"/>
        <v/>
      </c>
      <c r="U134" s="11"/>
      <c r="V134" s="11"/>
      <c r="W134" s="38" t="str">
        <f t="shared" si="43"/>
        <v/>
      </c>
    </row>
    <row r="135" spans="1:23">
      <c r="A135" s="58"/>
      <c r="B135" s="12"/>
      <c r="C135" s="12"/>
      <c r="D135" s="12"/>
      <c r="E135" s="12"/>
      <c r="F135" s="19"/>
      <c r="G135" s="19"/>
      <c r="H135" s="8"/>
      <c r="I135" s="11"/>
      <c r="J135" s="11"/>
      <c r="K135" s="59" t="str">
        <f t="shared" si="59"/>
        <v/>
      </c>
      <c r="L135" s="17" t="s">
        <v>126</v>
      </c>
      <c r="M135" s="17">
        <v>1</v>
      </c>
      <c r="N135" s="59" t="str">
        <f t="shared" si="60"/>
        <v>公斤</v>
      </c>
      <c r="O135" s="11"/>
      <c r="P135" s="11"/>
      <c r="Q135" s="59" t="str">
        <f t="shared" si="61"/>
        <v/>
      </c>
      <c r="R135" s="59"/>
      <c r="S135" s="59"/>
      <c r="T135" s="60" t="str">
        <f t="shared" si="62"/>
        <v/>
      </c>
      <c r="U135" s="11"/>
      <c r="V135" s="11"/>
      <c r="W135" s="38" t="str">
        <f t="shared" si="43"/>
        <v/>
      </c>
    </row>
    <row r="136" spans="1:23">
      <c r="A136" s="61" t="s">
        <v>215</v>
      </c>
      <c r="B136" s="11">
        <v>5</v>
      </c>
      <c r="C136" s="11">
        <v>2.2000000000000002</v>
      </c>
      <c r="D136" s="11">
        <v>1.9</v>
      </c>
      <c r="E136" s="11">
        <v>2.1</v>
      </c>
      <c r="F136" s="8"/>
      <c r="G136" s="8"/>
      <c r="H136" s="10">
        <f>B136*70+C136*75+D136*25+E136*45</f>
        <v>657</v>
      </c>
      <c r="I136" s="110" t="s">
        <v>114</v>
      </c>
      <c r="J136" s="111"/>
      <c r="K136" s="59"/>
      <c r="L136" s="110" t="s">
        <v>216</v>
      </c>
      <c r="M136" s="111"/>
      <c r="N136" s="59" t="str">
        <f t="shared" si="60"/>
        <v/>
      </c>
      <c r="O136" s="110" t="s">
        <v>118</v>
      </c>
      <c r="P136" s="111"/>
      <c r="Q136" s="59"/>
      <c r="R136" s="59" t="s">
        <v>15</v>
      </c>
      <c r="S136" s="59"/>
      <c r="T136" s="59"/>
      <c r="U136" s="110" t="s">
        <v>218</v>
      </c>
      <c r="V136" s="111"/>
      <c r="W136" s="38" t="str">
        <f t="shared" si="43"/>
        <v/>
      </c>
    </row>
    <row r="137" spans="1:23" ht="33">
      <c r="A137" s="58"/>
      <c r="B137" s="12"/>
      <c r="C137" s="12"/>
      <c r="D137" s="12"/>
      <c r="E137" s="12"/>
      <c r="F137" s="8"/>
      <c r="G137" s="8"/>
      <c r="H137" s="8"/>
      <c r="I137" s="11" t="s">
        <v>57</v>
      </c>
      <c r="J137" s="11">
        <v>10</v>
      </c>
      <c r="K137" s="59" t="str">
        <f t="shared" ref="K137:K141" si="63">IF(J137,"公斤","")</f>
        <v>公斤</v>
      </c>
      <c r="L137" s="14" t="s">
        <v>59</v>
      </c>
      <c r="M137" s="14">
        <v>6</v>
      </c>
      <c r="N137" s="59" t="str">
        <f t="shared" si="60"/>
        <v>公斤</v>
      </c>
      <c r="O137" s="11" t="s">
        <v>79</v>
      </c>
      <c r="P137" s="11">
        <v>3</v>
      </c>
      <c r="Q137" s="59" t="str">
        <f t="shared" ref="Q137:Q141" si="64">IF(P137,"公斤","")</f>
        <v>公斤</v>
      </c>
      <c r="R137" s="60" t="s">
        <v>56</v>
      </c>
      <c r="S137" s="60">
        <v>7</v>
      </c>
      <c r="T137" s="60" t="str">
        <f t="shared" ref="T137:T141" si="65">IF(S137,"公斤","")</f>
        <v>公斤</v>
      </c>
      <c r="U137" s="11" t="s">
        <v>61</v>
      </c>
      <c r="V137" s="11">
        <v>4</v>
      </c>
      <c r="W137" s="38" t="str">
        <f t="shared" si="43"/>
        <v>公斤</v>
      </c>
    </row>
    <row r="138" spans="1:23">
      <c r="A138" s="58"/>
      <c r="B138" s="12"/>
      <c r="C138" s="12"/>
      <c r="D138" s="12"/>
      <c r="E138" s="12"/>
      <c r="F138" s="8"/>
      <c r="G138" s="8"/>
      <c r="H138" s="8"/>
      <c r="I138" s="11" t="s">
        <v>125</v>
      </c>
      <c r="J138" s="11">
        <v>0.05</v>
      </c>
      <c r="K138" s="59" t="str">
        <f t="shared" si="63"/>
        <v>公斤</v>
      </c>
      <c r="L138" s="11" t="s">
        <v>71</v>
      </c>
      <c r="M138" s="11">
        <v>3</v>
      </c>
      <c r="N138" s="59" t="str">
        <f t="shared" si="60"/>
        <v>公斤</v>
      </c>
      <c r="O138" s="11" t="s">
        <v>76</v>
      </c>
      <c r="P138" s="11">
        <v>4</v>
      </c>
      <c r="Q138" s="59" t="str">
        <f t="shared" si="64"/>
        <v>公斤</v>
      </c>
      <c r="R138" s="59" t="s">
        <v>62</v>
      </c>
      <c r="S138" s="59">
        <v>0.05</v>
      </c>
      <c r="T138" s="60" t="str">
        <f t="shared" si="65"/>
        <v>公斤</v>
      </c>
      <c r="U138" s="11" t="s">
        <v>65</v>
      </c>
      <c r="V138" s="11">
        <v>0.05</v>
      </c>
      <c r="W138" s="38" t="str">
        <f t="shared" si="43"/>
        <v>公斤</v>
      </c>
    </row>
    <row r="139" spans="1:23" ht="33">
      <c r="A139" s="58"/>
      <c r="B139" s="12"/>
      <c r="C139" s="12"/>
      <c r="D139" s="12"/>
      <c r="E139" s="12"/>
      <c r="F139" s="8"/>
      <c r="G139" s="8"/>
      <c r="H139" s="8"/>
      <c r="I139" s="11"/>
      <c r="J139" s="11"/>
      <c r="K139" s="59" t="str">
        <f t="shared" si="63"/>
        <v/>
      </c>
      <c r="L139" s="11" t="s">
        <v>276</v>
      </c>
      <c r="M139" s="11">
        <v>1</v>
      </c>
      <c r="N139" s="59" t="str">
        <f t="shared" si="60"/>
        <v>公斤</v>
      </c>
      <c r="O139" s="11" t="s">
        <v>66</v>
      </c>
      <c r="P139" s="11">
        <v>0.5</v>
      </c>
      <c r="Q139" s="59" t="str">
        <f t="shared" si="64"/>
        <v>公斤</v>
      </c>
      <c r="R139" s="59"/>
      <c r="S139" s="59"/>
      <c r="T139" s="60" t="str">
        <f t="shared" si="65"/>
        <v/>
      </c>
      <c r="U139" s="11"/>
      <c r="V139" s="11"/>
      <c r="W139" s="38" t="str">
        <f t="shared" si="43"/>
        <v/>
      </c>
    </row>
    <row r="140" spans="1:23" ht="33">
      <c r="A140" s="58"/>
      <c r="B140" s="12"/>
      <c r="C140" s="12"/>
      <c r="D140" s="12"/>
      <c r="E140" s="12"/>
      <c r="F140" s="8"/>
      <c r="G140" s="8"/>
      <c r="H140" s="8"/>
      <c r="I140" s="11"/>
      <c r="J140" s="11"/>
      <c r="K140" s="59" t="str">
        <f t="shared" si="63"/>
        <v/>
      </c>
      <c r="L140" s="11" t="s">
        <v>277</v>
      </c>
      <c r="M140" s="11">
        <v>0.1</v>
      </c>
      <c r="N140" s="59" t="str">
        <f t="shared" si="60"/>
        <v>公斤</v>
      </c>
      <c r="O140" s="11" t="s">
        <v>62</v>
      </c>
      <c r="P140" s="11">
        <v>0.05</v>
      </c>
      <c r="Q140" s="59" t="str">
        <f t="shared" si="64"/>
        <v>公斤</v>
      </c>
      <c r="R140" s="59"/>
      <c r="S140" s="59"/>
      <c r="T140" s="60" t="str">
        <f t="shared" si="65"/>
        <v/>
      </c>
      <c r="U140" s="11"/>
      <c r="V140" s="11"/>
      <c r="W140" s="38" t="str">
        <f t="shared" si="43"/>
        <v/>
      </c>
    </row>
    <row r="141" spans="1:23" ht="20.25" thickBot="1">
      <c r="A141" s="70"/>
      <c r="B141" s="44"/>
      <c r="C141" s="44"/>
      <c r="D141" s="44"/>
      <c r="E141" s="44"/>
      <c r="F141" s="43"/>
      <c r="G141" s="43"/>
      <c r="H141" s="43"/>
      <c r="I141" s="46"/>
      <c r="J141" s="46"/>
      <c r="K141" s="72" t="str">
        <f t="shared" si="63"/>
        <v/>
      </c>
      <c r="L141" s="46" t="s">
        <v>88</v>
      </c>
      <c r="M141" s="46"/>
      <c r="N141" s="72" t="str">
        <f t="shared" si="60"/>
        <v/>
      </c>
      <c r="O141" s="46"/>
      <c r="P141" s="46"/>
      <c r="Q141" s="72" t="str">
        <f t="shared" si="64"/>
        <v/>
      </c>
      <c r="R141" s="72"/>
      <c r="S141" s="72"/>
      <c r="T141" s="73" t="str">
        <f t="shared" si="65"/>
        <v/>
      </c>
      <c r="U141" s="46"/>
      <c r="V141" s="46"/>
      <c r="W141" s="49" t="str">
        <f t="shared" si="43"/>
        <v/>
      </c>
    </row>
    <row r="142" spans="1:23" ht="33">
      <c r="A142" s="81" t="s">
        <v>256</v>
      </c>
      <c r="B142" s="82">
        <v>5.7</v>
      </c>
      <c r="C142" s="82">
        <v>2.5</v>
      </c>
      <c r="D142" s="82">
        <v>1.8</v>
      </c>
      <c r="E142" s="82">
        <v>3</v>
      </c>
      <c r="F142" s="83"/>
      <c r="G142" s="83"/>
      <c r="H142" s="84">
        <v>680</v>
      </c>
      <c r="I142" s="85" t="s">
        <v>0</v>
      </c>
      <c r="J142" s="85"/>
      <c r="K142" s="86"/>
      <c r="L142" s="87" t="s">
        <v>20</v>
      </c>
      <c r="M142" s="88"/>
      <c r="N142" s="86" t="str">
        <f t="shared" si="60"/>
        <v/>
      </c>
      <c r="O142" s="89" t="s">
        <v>152</v>
      </c>
      <c r="P142" s="89"/>
      <c r="Q142" s="86"/>
      <c r="R142" s="90" t="s">
        <v>15</v>
      </c>
      <c r="S142" s="90"/>
      <c r="T142" s="86"/>
      <c r="U142" s="85" t="s">
        <v>257</v>
      </c>
      <c r="V142" s="85"/>
      <c r="W142" s="91" t="str">
        <f t="shared" si="43"/>
        <v/>
      </c>
    </row>
    <row r="143" spans="1:23" ht="33">
      <c r="A143" s="92"/>
      <c r="B143" s="69"/>
      <c r="C143" s="69"/>
      <c r="D143" s="69"/>
      <c r="E143" s="69"/>
      <c r="F143" s="8"/>
      <c r="G143" s="8"/>
      <c r="H143" s="8"/>
      <c r="I143" s="7" t="s">
        <v>57</v>
      </c>
      <c r="J143" s="7">
        <v>10</v>
      </c>
      <c r="K143" s="13" t="str">
        <f t="shared" ref="K143:K147" si="66">IF(J143,"公斤","")</f>
        <v>公斤</v>
      </c>
      <c r="L143" s="17" t="s">
        <v>75</v>
      </c>
      <c r="M143" s="17">
        <v>6</v>
      </c>
      <c r="N143" s="13" t="str">
        <f t="shared" si="60"/>
        <v>公斤</v>
      </c>
      <c r="O143" s="7" t="s">
        <v>63</v>
      </c>
      <c r="P143" s="28">
        <v>2.5</v>
      </c>
      <c r="Q143" s="13" t="str">
        <f t="shared" ref="Q143:Q147" si="67">IF(P143,"公斤","")</f>
        <v>公斤</v>
      </c>
      <c r="R143" s="18" t="s">
        <v>56</v>
      </c>
      <c r="S143" s="18">
        <v>7</v>
      </c>
      <c r="T143" s="15" t="str">
        <f t="shared" ref="T143:T147" si="68">IF(S143,"公斤","")</f>
        <v>公斤</v>
      </c>
      <c r="U143" s="7" t="s">
        <v>101</v>
      </c>
      <c r="V143" s="7">
        <v>0.1</v>
      </c>
      <c r="W143" s="38" t="str">
        <f t="shared" si="43"/>
        <v>公斤</v>
      </c>
    </row>
    <row r="144" spans="1:23">
      <c r="A144" s="92"/>
      <c r="B144" s="69"/>
      <c r="C144" s="69"/>
      <c r="D144" s="69"/>
      <c r="E144" s="69"/>
      <c r="F144" s="8"/>
      <c r="G144" s="8"/>
      <c r="H144" s="8"/>
      <c r="I144" s="7"/>
      <c r="J144" s="7"/>
      <c r="K144" s="13" t="str">
        <f t="shared" si="66"/>
        <v/>
      </c>
      <c r="L144" s="17" t="s">
        <v>71</v>
      </c>
      <c r="M144" s="17">
        <v>3</v>
      </c>
      <c r="N144" s="13" t="str">
        <f t="shared" si="60"/>
        <v>公斤</v>
      </c>
      <c r="O144" s="28" t="s">
        <v>66</v>
      </c>
      <c r="P144" s="28">
        <v>4</v>
      </c>
      <c r="Q144" s="13" t="str">
        <f t="shared" si="67"/>
        <v>公斤</v>
      </c>
      <c r="R144" s="16" t="s">
        <v>62</v>
      </c>
      <c r="S144" s="16">
        <v>0.05</v>
      </c>
      <c r="T144" s="15" t="str">
        <f t="shared" si="68"/>
        <v>公斤</v>
      </c>
      <c r="U144" s="7" t="s">
        <v>102</v>
      </c>
      <c r="V144" s="7">
        <v>0.1</v>
      </c>
      <c r="W144" s="38" t="str">
        <f t="shared" si="43"/>
        <v>公斤</v>
      </c>
    </row>
    <row r="145" spans="1:23">
      <c r="A145" s="92"/>
      <c r="B145" s="69"/>
      <c r="C145" s="69"/>
      <c r="D145" s="69"/>
      <c r="E145" s="69"/>
      <c r="F145" s="8"/>
      <c r="G145" s="8"/>
      <c r="H145" s="8"/>
      <c r="I145" s="7"/>
      <c r="J145" s="7"/>
      <c r="K145" s="13" t="str">
        <f t="shared" si="66"/>
        <v/>
      </c>
      <c r="L145" s="17" t="s">
        <v>66</v>
      </c>
      <c r="M145" s="17">
        <v>1</v>
      </c>
      <c r="N145" s="13" t="str">
        <f t="shared" si="60"/>
        <v>公斤</v>
      </c>
      <c r="O145" s="28" t="s">
        <v>62</v>
      </c>
      <c r="P145" s="28">
        <v>0.05</v>
      </c>
      <c r="Q145" s="13" t="str">
        <f t="shared" si="67"/>
        <v>公斤</v>
      </c>
      <c r="R145" s="16"/>
      <c r="S145" s="16"/>
      <c r="T145" s="15" t="str">
        <f t="shared" si="68"/>
        <v/>
      </c>
      <c r="U145" s="7" t="s">
        <v>76</v>
      </c>
      <c r="V145" s="28">
        <v>2</v>
      </c>
      <c r="W145" s="38" t="str">
        <f t="shared" si="43"/>
        <v>公斤</v>
      </c>
    </row>
    <row r="146" spans="1:23">
      <c r="A146" s="92"/>
      <c r="B146" s="69"/>
      <c r="C146" s="69"/>
      <c r="D146" s="69"/>
      <c r="E146" s="69"/>
      <c r="F146" s="8"/>
      <c r="G146" s="8"/>
      <c r="H146" s="8"/>
      <c r="I146" s="7"/>
      <c r="J146" s="7"/>
      <c r="K146" s="13" t="str">
        <f t="shared" si="66"/>
        <v/>
      </c>
      <c r="L146" s="17" t="s">
        <v>62</v>
      </c>
      <c r="M146" s="17">
        <v>0.05</v>
      </c>
      <c r="N146" s="13" t="str">
        <f t="shared" si="60"/>
        <v>公斤</v>
      </c>
      <c r="O146" s="28"/>
      <c r="P146" s="28"/>
      <c r="Q146" s="13" t="str">
        <f t="shared" si="67"/>
        <v/>
      </c>
      <c r="R146" s="16"/>
      <c r="S146" s="16"/>
      <c r="T146" s="15" t="str">
        <f t="shared" si="68"/>
        <v/>
      </c>
      <c r="U146" s="7" t="s">
        <v>94</v>
      </c>
      <c r="V146" s="7"/>
      <c r="W146" s="38" t="str">
        <f t="shared" si="43"/>
        <v/>
      </c>
    </row>
    <row r="147" spans="1:23">
      <c r="A147" s="92"/>
      <c r="B147" s="69"/>
      <c r="C147" s="69"/>
      <c r="D147" s="69"/>
      <c r="E147" s="69"/>
      <c r="F147" s="19"/>
      <c r="G147" s="19"/>
      <c r="H147" s="8"/>
      <c r="I147" s="7"/>
      <c r="J147" s="7"/>
      <c r="K147" s="13" t="str">
        <f t="shared" si="66"/>
        <v/>
      </c>
      <c r="L147" s="20"/>
      <c r="M147" s="20"/>
      <c r="N147" s="13" t="str">
        <f t="shared" si="60"/>
        <v/>
      </c>
      <c r="O147" s="7"/>
      <c r="P147" s="7"/>
      <c r="Q147" s="13" t="str">
        <f t="shared" si="67"/>
        <v/>
      </c>
      <c r="R147" s="16"/>
      <c r="S147" s="16"/>
      <c r="T147" s="15" t="str">
        <f t="shared" si="68"/>
        <v/>
      </c>
      <c r="U147" s="7"/>
      <c r="V147" s="7"/>
      <c r="W147" s="38" t="str">
        <f t="shared" si="43"/>
        <v/>
      </c>
    </row>
    <row r="148" spans="1:23">
      <c r="A148" s="92" t="s">
        <v>224</v>
      </c>
      <c r="B148" s="69">
        <v>5</v>
      </c>
      <c r="C148" s="69">
        <v>2.5</v>
      </c>
      <c r="D148" s="69">
        <v>1.8</v>
      </c>
      <c r="E148" s="69">
        <v>3.1</v>
      </c>
      <c r="F148" s="8"/>
      <c r="G148" s="8"/>
      <c r="H148" s="10">
        <v>708</v>
      </c>
      <c r="I148" s="80" t="s">
        <v>1</v>
      </c>
      <c r="J148" s="80"/>
      <c r="K148" s="13"/>
      <c r="L148" s="80" t="s">
        <v>225</v>
      </c>
      <c r="M148" s="80"/>
      <c r="N148" s="13"/>
      <c r="O148" s="80" t="s">
        <v>226</v>
      </c>
      <c r="P148" s="80"/>
      <c r="Q148" s="13"/>
      <c r="R148" s="16" t="s">
        <v>15</v>
      </c>
      <c r="S148" s="16"/>
      <c r="T148" s="13"/>
      <c r="U148" s="80" t="s">
        <v>227</v>
      </c>
      <c r="V148" s="80"/>
      <c r="W148" s="38" t="str">
        <f t="shared" si="43"/>
        <v/>
      </c>
    </row>
    <row r="149" spans="1:23">
      <c r="A149" s="92"/>
      <c r="B149" s="69"/>
      <c r="C149" s="69"/>
      <c r="D149" s="69"/>
      <c r="E149" s="69"/>
      <c r="F149" s="8"/>
      <c r="G149" s="8"/>
      <c r="H149" s="8"/>
      <c r="I149" s="7" t="s">
        <v>57</v>
      </c>
      <c r="J149" s="7">
        <v>7</v>
      </c>
      <c r="K149" s="13" t="str">
        <f t="shared" ref="K149:K153" si="69">IF(J149,"公斤","")</f>
        <v>公斤</v>
      </c>
      <c r="L149" s="7" t="s">
        <v>299</v>
      </c>
      <c r="M149" s="7">
        <v>6</v>
      </c>
      <c r="N149" s="13" t="str">
        <f t="shared" ref="N149:N153" si="70">IF(M149,"公斤","")</f>
        <v>公斤</v>
      </c>
      <c r="O149" s="7" t="s">
        <v>63</v>
      </c>
      <c r="P149" s="7">
        <v>1.6</v>
      </c>
      <c r="Q149" s="13" t="str">
        <f t="shared" ref="Q149:Q153" si="71">IF(P149,"公斤","")</f>
        <v>公斤</v>
      </c>
      <c r="R149" s="18" t="s">
        <v>56</v>
      </c>
      <c r="S149" s="18">
        <v>7</v>
      </c>
      <c r="T149" s="15" t="str">
        <f t="shared" ref="T149:T153" si="72">IF(S149,"公斤","")</f>
        <v>公斤</v>
      </c>
      <c r="U149" s="7" t="s">
        <v>60</v>
      </c>
      <c r="V149" s="7">
        <v>0.1</v>
      </c>
      <c r="W149" s="38" t="str">
        <f t="shared" si="43"/>
        <v>公斤</v>
      </c>
    </row>
    <row r="150" spans="1:23">
      <c r="A150" s="92"/>
      <c r="B150" s="69"/>
      <c r="C150" s="69"/>
      <c r="D150" s="69"/>
      <c r="E150" s="69"/>
      <c r="F150" s="8"/>
      <c r="G150" s="8"/>
      <c r="H150" s="8"/>
      <c r="I150" s="7" t="s">
        <v>69</v>
      </c>
      <c r="J150" s="7">
        <v>3</v>
      </c>
      <c r="K150" s="13" t="str">
        <f t="shared" si="69"/>
        <v>公斤</v>
      </c>
      <c r="L150" s="7" t="s">
        <v>109</v>
      </c>
      <c r="M150" s="7"/>
      <c r="N150" s="13" t="str">
        <f t="shared" si="70"/>
        <v/>
      </c>
      <c r="O150" s="7" t="s">
        <v>86</v>
      </c>
      <c r="P150" s="7">
        <v>6</v>
      </c>
      <c r="Q150" s="13" t="str">
        <f t="shared" si="71"/>
        <v>公斤</v>
      </c>
      <c r="R150" s="16" t="s">
        <v>62</v>
      </c>
      <c r="S150" s="16">
        <v>0.05</v>
      </c>
      <c r="T150" s="15" t="str">
        <f t="shared" si="72"/>
        <v>公斤</v>
      </c>
      <c r="U150" s="7" t="s">
        <v>79</v>
      </c>
      <c r="V150" s="7">
        <v>1</v>
      </c>
      <c r="W150" s="38" t="str">
        <f t="shared" si="43"/>
        <v>公斤</v>
      </c>
    </row>
    <row r="151" spans="1:23">
      <c r="A151" s="92"/>
      <c r="B151" s="69"/>
      <c r="C151" s="69"/>
      <c r="D151" s="69"/>
      <c r="E151" s="69"/>
      <c r="F151" s="8"/>
      <c r="G151" s="8"/>
      <c r="H151" s="8"/>
      <c r="I151" s="7"/>
      <c r="J151" s="7"/>
      <c r="K151" s="13" t="str">
        <f t="shared" si="69"/>
        <v/>
      </c>
      <c r="L151" s="7"/>
      <c r="M151" s="7"/>
      <c r="N151" s="13" t="str">
        <f t="shared" si="70"/>
        <v/>
      </c>
      <c r="O151" s="7" t="s">
        <v>62</v>
      </c>
      <c r="P151" s="7">
        <v>0.05</v>
      </c>
      <c r="Q151" s="13" t="str">
        <f t="shared" si="71"/>
        <v>公斤</v>
      </c>
      <c r="R151" s="16"/>
      <c r="S151" s="16"/>
      <c r="T151" s="15" t="str">
        <f t="shared" si="72"/>
        <v/>
      </c>
      <c r="U151" s="7" t="s">
        <v>65</v>
      </c>
      <c r="V151" s="7">
        <v>0.05</v>
      </c>
      <c r="W151" s="38" t="str">
        <f t="shared" si="43"/>
        <v>公斤</v>
      </c>
    </row>
    <row r="152" spans="1:23">
      <c r="A152" s="92"/>
      <c r="B152" s="69"/>
      <c r="C152" s="69"/>
      <c r="D152" s="69"/>
      <c r="E152" s="69"/>
      <c r="F152" s="8"/>
      <c r="G152" s="8"/>
      <c r="H152" s="8"/>
      <c r="I152" s="7"/>
      <c r="J152" s="7"/>
      <c r="K152" s="13" t="str">
        <f t="shared" si="69"/>
        <v/>
      </c>
      <c r="L152" s="93"/>
      <c r="M152" s="7"/>
      <c r="N152" s="13" t="str">
        <f t="shared" si="70"/>
        <v/>
      </c>
      <c r="O152" s="7"/>
      <c r="P152" s="7"/>
      <c r="Q152" s="13" t="str">
        <f t="shared" si="71"/>
        <v/>
      </c>
      <c r="R152" s="16"/>
      <c r="S152" s="16"/>
      <c r="T152" s="15" t="str">
        <f t="shared" si="72"/>
        <v/>
      </c>
      <c r="U152" s="7" t="s">
        <v>94</v>
      </c>
      <c r="V152" s="7">
        <v>0.01</v>
      </c>
      <c r="W152" s="38" t="str">
        <f t="shared" si="43"/>
        <v>公斤</v>
      </c>
    </row>
    <row r="153" spans="1:23">
      <c r="A153" s="92"/>
      <c r="B153" s="69"/>
      <c r="C153" s="69"/>
      <c r="D153" s="69"/>
      <c r="E153" s="69"/>
      <c r="F153" s="8"/>
      <c r="G153" s="8"/>
      <c r="H153" s="8"/>
      <c r="I153" s="7"/>
      <c r="J153" s="7"/>
      <c r="K153" s="13" t="str">
        <f t="shared" si="69"/>
        <v/>
      </c>
      <c r="L153" s="7"/>
      <c r="M153" s="7"/>
      <c r="N153" s="13" t="str">
        <f t="shared" si="70"/>
        <v/>
      </c>
      <c r="O153" s="7"/>
      <c r="P153" s="7"/>
      <c r="Q153" s="13" t="str">
        <f t="shared" si="71"/>
        <v/>
      </c>
      <c r="R153" s="16"/>
      <c r="S153" s="16"/>
      <c r="T153" s="15" t="str">
        <f t="shared" si="72"/>
        <v/>
      </c>
      <c r="U153" s="7"/>
      <c r="V153" s="7"/>
      <c r="W153" s="38" t="str">
        <f t="shared" si="43"/>
        <v/>
      </c>
    </row>
    <row r="154" spans="1:23">
      <c r="A154" s="92" t="s">
        <v>229</v>
      </c>
      <c r="B154" s="69">
        <v>5.2</v>
      </c>
      <c r="C154" s="69">
        <v>2.2000000000000002</v>
      </c>
      <c r="D154" s="69">
        <v>2.2000000000000002</v>
      </c>
      <c r="E154" s="69">
        <v>3.2</v>
      </c>
      <c r="F154" s="8"/>
      <c r="G154" s="8"/>
      <c r="H154" s="10">
        <v>703</v>
      </c>
      <c r="I154" s="80" t="s">
        <v>230</v>
      </c>
      <c r="J154" s="80"/>
      <c r="K154" s="13"/>
      <c r="L154" s="80" t="s">
        <v>171</v>
      </c>
      <c r="M154" s="80"/>
      <c r="N154" s="13"/>
      <c r="O154" s="80" t="s">
        <v>231</v>
      </c>
      <c r="P154" s="80"/>
      <c r="Q154" s="13"/>
      <c r="R154" s="16" t="s">
        <v>15</v>
      </c>
      <c r="S154" s="16"/>
      <c r="T154" s="13"/>
      <c r="U154" s="80" t="s">
        <v>261</v>
      </c>
      <c r="V154" s="80"/>
      <c r="W154" s="38" t="str">
        <f t="shared" si="43"/>
        <v/>
      </c>
    </row>
    <row r="155" spans="1:23">
      <c r="A155" s="92"/>
      <c r="B155" s="69"/>
      <c r="C155" s="69"/>
      <c r="D155" s="69"/>
      <c r="E155" s="69"/>
      <c r="F155" s="8"/>
      <c r="G155" s="8"/>
      <c r="H155" s="8"/>
      <c r="I155" s="7" t="s">
        <v>57</v>
      </c>
      <c r="J155" s="7">
        <v>8</v>
      </c>
      <c r="K155" s="13" t="str">
        <f t="shared" ref="K155:K159" si="73">IF(J155,"公斤","")</f>
        <v>公斤</v>
      </c>
      <c r="L155" s="7" t="s">
        <v>59</v>
      </c>
      <c r="M155" s="7">
        <v>6</v>
      </c>
      <c r="N155" s="13" t="str">
        <f t="shared" ref="N155:N159" si="74">IF(M155,"公斤","")</f>
        <v>公斤</v>
      </c>
      <c r="O155" s="7" t="s">
        <v>63</v>
      </c>
      <c r="P155" s="7">
        <v>2.7</v>
      </c>
      <c r="Q155" s="13" t="str">
        <f t="shared" ref="Q155:Q159" si="75">IF(P155,"公斤","")</f>
        <v>公斤</v>
      </c>
      <c r="R155" s="18" t="s">
        <v>56</v>
      </c>
      <c r="S155" s="18">
        <v>7</v>
      </c>
      <c r="T155" s="15" t="str">
        <f t="shared" ref="T155:T159" si="76">IF(S155,"公斤","")</f>
        <v>公斤</v>
      </c>
      <c r="U155" s="7" t="s">
        <v>103</v>
      </c>
      <c r="V155" s="7">
        <v>1</v>
      </c>
      <c r="W155" s="38" t="str">
        <f t="shared" si="43"/>
        <v>公斤</v>
      </c>
    </row>
    <row r="156" spans="1:23">
      <c r="A156" s="92"/>
      <c r="B156" s="69"/>
      <c r="C156" s="69"/>
      <c r="D156" s="69"/>
      <c r="E156" s="69"/>
      <c r="F156" s="8"/>
      <c r="G156" s="8"/>
      <c r="H156" s="8"/>
      <c r="I156" s="7" t="s">
        <v>69</v>
      </c>
      <c r="J156" s="7">
        <v>3</v>
      </c>
      <c r="K156" s="13" t="str">
        <f t="shared" si="73"/>
        <v>公斤</v>
      </c>
      <c r="L156" s="7" t="s">
        <v>84</v>
      </c>
      <c r="M156" s="7">
        <v>0.05</v>
      </c>
      <c r="N156" s="13" t="str">
        <f t="shared" si="74"/>
        <v>公斤</v>
      </c>
      <c r="O156" s="7" t="s">
        <v>71</v>
      </c>
      <c r="P156" s="7">
        <v>3</v>
      </c>
      <c r="Q156" s="13" t="str">
        <f t="shared" si="75"/>
        <v>公斤</v>
      </c>
      <c r="R156" s="16" t="s">
        <v>62</v>
      </c>
      <c r="S156" s="16">
        <v>0.05</v>
      </c>
      <c r="T156" s="15" t="str">
        <f t="shared" si="76"/>
        <v>公斤</v>
      </c>
      <c r="U156" s="7" t="s">
        <v>72</v>
      </c>
      <c r="V156" s="7">
        <v>2</v>
      </c>
      <c r="W156" s="38" t="str">
        <f t="shared" si="43"/>
        <v>公斤</v>
      </c>
    </row>
    <row r="157" spans="1:23">
      <c r="A157" s="92"/>
      <c r="B157" s="69"/>
      <c r="C157" s="69"/>
      <c r="D157" s="69"/>
      <c r="E157" s="69"/>
      <c r="F157" s="8"/>
      <c r="G157" s="8"/>
      <c r="H157" s="8"/>
      <c r="I157" s="7"/>
      <c r="J157" s="7"/>
      <c r="K157" s="13" t="str">
        <f t="shared" si="73"/>
        <v/>
      </c>
      <c r="L157" s="29" t="s">
        <v>100</v>
      </c>
      <c r="M157" s="7">
        <v>2</v>
      </c>
      <c r="N157" s="13" t="str">
        <f t="shared" si="74"/>
        <v>公斤</v>
      </c>
      <c r="O157" s="7" t="s">
        <v>66</v>
      </c>
      <c r="P157" s="7">
        <v>0.5</v>
      </c>
      <c r="Q157" s="13" t="str">
        <f t="shared" si="75"/>
        <v>公斤</v>
      </c>
      <c r="R157" s="16"/>
      <c r="S157" s="16"/>
      <c r="T157" s="15" t="str">
        <f t="shared" si="76"/>
        <v/>
      </c>
      <c r="U157" s="13" t="s">
        <v>278</v>
      </c>
      <c r="V157" s="7"/>
      <c r="W157" s="38" t="str">
        <f t="shared" si="43"/>
        <v/>
      </c>
    </row>
    <row r="158" spans="1:23">
      <c r="A158" s="92"/>
      <c r="B158" s="69"/>
      <c r="C158" s="69"/>
      <c r="D158" s="69"/>
      <c r="E158" s="69"/>
      <c r="F158" s="8"/>
      <c r="G158" s="8"/>
      <c r="H158" s="8"/>
      <c r="I158" s="7"/>
      <c r="J158" s="7"/>
      <c r="K158" s="13" t="str">
        <f t="shared" si="73"/>
        <v/>
      </c>
      <c r="L158" s="7" t="s">
        <v>272</v>
      </c>
      <c r="M158" s="7">
        <v>0.01</v>
      </c>
      <c r="N158" s="13" t="str">
        <f t="shared" si="74"/>
        <v>公斤</v>
      </c>
      <c r="O158" s="7" t="s">
        <v>127</v>
      </c>
      <c r="P158" s="7">
        <v>1</v>
      </c>
      <c r="Q158" s="13" t="str">
        <f t="shared" si="75"/>
        <v>公斤</v>
      </c>
      <c r="R158" s="16"/>
      <c r="S158" s="16"/>
      <c r="T158" s="15" t="str">
        <f t="shared" si="76"/>
        <v/>
      </c>
      <c r="U158" s="13" t="s">
        <v>279</v>
      </c>
      <c r="V158" s="7"/>
      <c r="W158" s="38" t="str">
        <f t="shared" si="43"/>
        <v/>
      </c>
    </row>
    <row r="159" spans="1:23">
      <c r="A159" s="92"/>
      <c r="B159" s="69"/>
      <c r="C159" s="69"/>
      <c r="D159" s="69"/>
      <c r="E159" s="69"/>
      <c r="F159" s="19"/>
      <c r="G159" s="19"/>
      <c r="H159" s="8"/>
      <c r="I159" s="7"/>
      <c r="J159" s="7"/>
      <c r="K159" s="13" t="str">
        <f t="shared" si="73"/>
        <v/>
      </c>
      <c r="L159" s="7" t="s">
        <v>62</v>
      </c>
      <c r="M159" s="7">
        <v>0.05</v>
      </c>
      <c r="N159" s="13" t="str">
        <f t="shared" si="74"/>
        <v>公斤</v>
      </c>
      <c r="O159" s="7" t="s">
        <v>62</v>
      </c>
      <c r="P159" s="7">
        <v>0.05</v>
      </c>
      <c r="Q159" s="13" t="str">
        <f t="shared" si="75"/>
        <v>公斤</v>
      </c>
      <c r="R159" s="16"/>
      <c r="S159" s="16"/>
      <c r="T159" s="15" t="str">
        <f t="shared" si="76"/>
        <v/>
      </c>
      <c r="U159" s="13"/>
      <c r="V159" s="7"/>
      <c r="W159" s="38" t="str">
        <f t="shared" si="43"/>
        <v/>
      </c>
    </row>
    <row r="160" spans="1:23" ht="33">
      <c r="A160" s="92" t="s">
        <v>233</v>
      </c>
      <c r="B160" s="69">
        <v>6</v>
      </c>
      <c r="C160" s="69">
        <v>2.5</v>
      </c>
      <c r="D160" s="69">
        <v>2</v>
      </c>
      <c r="E160" s="69">
        <v>3.1</v>
      </c>
      <c r="F160" s="8"/>
      <c r="G160" s="8"/>
      <c r="H160" s="10">
        <v>668</v>
      </c>
      <c r="I160" s="80" t="s">
        <v>1</v>
      </c>
      <c r="J160" s="80"/>
      <c r="K160" s="13"/>
      <c r="L160" s="80" t="s">
        <v>234</v>
      </c>
      <c r="M160" s="80"/>
      <c r="N160" s="13"/>
      <c r="O160" s="80" t="s">
        <v>190</v>
      </c>
      <c r="P160" s="80"/>
      <c r="Q160" s="13"/>
      <c r="R160" s="16" t="s">
        <v>15</v>
      </c>
      <c r="S160" s="16"/>
      <c r="T160" s="13"/>
      <c r="U160" s="11" t="s">
        <v>122</v>
      </c>
      <c r="V160" s="12"/>
      <c r="W160" s="38"/>
    </row>
    <row r="161" spans="1:23" ht="33">
      <c r="A161" s="92"/>
      <c r="B161" s="69"/>
      <c r="C161" s="69"/>
      <c r="D161" s="69"/>
      <c r="E161" s="69"/>
      <c r="F161" s="8"/>
      <c r="G161" s="8"/>
      <c r="H161" s="8"/>
      <c r="I161" s="7" t="s">
        <v>57</v>
      </c>
      <c r="J161" s="7">
        <v>7</v>
      </c>
      <c r="K161" s="13" t="str">
        <f t="shared" ref="K161:K165" si="77">IF(J161,"公斤","")</f>
        <v>公斤</v>
      </c>
      <c r="L161" s="7" t="s">
        <v>67</v>
      </c>
      <c r="M161" s="7">
        <v>9</v>
      </c>
      <c r="N161" s="13" t="str">
        <f t="shared" ref="N161:N165" si="78">IF(M161,"公斤","")</f>
        <v>公斤</v>
      </c>
      <c r="O161" s="7" t="s">
        <v>75</v>
      </c>
      <c r="P161" s="7">
        <v>0.6</v>
      </c>
      <c r="Q161" s="13" t="str">
        <f t="shared" ref="Q161:Q165" si="79">IF(P161,"公斤","")</f>
        <v>公斤</v>
      </c>
      <c r="R161" s="18" t="s">
        <v>56</v>
      </c>
      <c r="S161" s="18">
        <v>7</v>
      </c>
      <c r="T161" s="15" t="str">
        <f t="shared" ref="T161:T165" si="80">IF(S161,"公斤","")</f>
        <v>公斤</v>
      </c>
      <c r="U161" s="11" t="s">
        <v>119</v>
      </c>
      <c r="V161" s="11">
        <v>5</v>
      </c>
      <c r="W161" s="38" t="str">
        <f t="shared" ref="W161:W165" si="81">IF(V161,"公斤","")</f>
        <v>公斤</v>
      </c>
    </row>
    <row r="162" spans="1:23" ht="33">
      <c r="A162" s="92"/>
      <c r="B162" s="69"/>
      <c r="C162" s="69"/>
      <c r="D162" s="69"/>
      <c r="E162" s="69"/>
      <c r="F162" s="8"/>
      <c r="G162" s="8"/>
      <c r="H162" s="8"/>
      <c r="I162" s="7" t="s">
        <v>69</v>
      </c>
      <c r="J162" s="7">
        <v>3</v>
      </c>
      <c r="K162" s="13" t="str">
        <f t="shared" si="77"/>
        <v>公斤</v>
      </c>
      <c r="L162" s="7" t="s">
        <v>70</v>
      </c>
      <c r="M162" s="7">
        <v>3</v>
      </c>
      <c r="N162" s="13" t="str">
        <f t="shared" si="78"/>
        <v>公斤</v>
      </c>
      <c r="O162" s="7" t="s">
        <v>95</v>
      </c>
      <c r="P162" s="7">
        <v>5.5</v>
      </c>
      <c r="Q162" s="13" t="str">
        <f t="shared" si="79"/>
        <v>公斤</v>
      </c>
      <c r="R162" s="16" t="s">
        <v>62</v>
      </c>
      <c r="S162" s="16">
        <v>0.05</v>
      </c>
      <c r="T162" s="15" t="str">
        <f t="shared" si="80"/>
        <v>公斤</v>
      </c>
      <c r="U162" s="11" t="s">
        <v>80</v>
      </c>
      <c r="V162" s="11">
        <v>1</v>
      </c>
      <c r="W162" s="38" t="str">
        <f t="shared" si="81"/>
        <v>公斤</v>
      </c>
    </row>
    <row r="163" spans="1:23">
      <c r="A163" s="92"/>
      <c r="B163" s="69"/>
      <c r="C163" s="69"/>
      <c r="D163" s="69"/>
      <c r="E163" s="69"/>
      <c r="F163" s="8"/>
      <c r="G163" s="8"/>
      <c r="H163" s="8"/>
      <c r="I163" s="7"/>
      <c r="J163" s="7"/>
      <c r="K163" s="13" t="str">
        <f t="shared" si="77"/>
        <v/>
      </c>
      <c r="L163" s="7" t="s">
        <v>66</v>
      </c>
      <c r="M163" s="7">
        <v>0.5</v>
      </c>
      <c r="N163" s="13" t="str">
        <f t="shared" si="78"/>
        <v>公斤</v>
      </c>
      <c r="O163" s="7" t="s">
        <v>81</v>
      </c>
      <c r="P163" s="7">
        <v>0.01</v>
      </c>
      <c r="Q163" s="13" t="str">
        <f t="shared" si="79"/>
        <v>公斤</v>
      </c>
      <c r="R163" s="16"/>
      <c r="S163" s="16"/>
      <c r="T163" s="15" t="str">
        <f t="shared" si="80"/>
        <v/>
      </c>
      <c r="U163" s="11"/>
      <c r="V163" s="11"/>
      <c r="W163" s="38" t="str">
        <f t="shared" si="81"/>
        <v/>
      </c>
    </row>
    <row r="164" spans="1:23">
      <c r="A164" s="92"/>
      <c r="B164" s="69"/>
      <c r="C164" s="69"/>
      <c r="D164" s="69"/>
      <c r="E164" s="69"/>
      <c r="F164" s="8"/>
      <c r="G164" s="8"/>
      <c r="H164" s="8"/>
      <c r="I164" s="7"/>
      <c r="J164" s="7"/>
      <c r="K164" s="13" t="str">
        <f t="shared" si="77"/>
        <v/>
      </c>
      <c r="L164" s="7" t="s">
        <v>62</v>
      </c>
      <c r="M164" s="7">
        <v>0.05</v>
      </c>
      <c r="N164" s="13" t="str">
        <f t="shared" si="78"/>
        <v>公斤</v>
      </c>
      <c r="O164" s="7" t="s">
        <v>62</v>
      </c>
      <c r="P164" s="7">
        <v>0.05</v>
      </c>
      <c r="Q164" s="13" t="str">
        <f t="shared" si="79"/>
        <v>公斤</v>
      </c>
      <c r="R164" s="16"/>
      <c r="S164" s="16"/>
      <c r="T164" s="15" t="str">
        <f t="shared" si="80"/>
        <v/>
      </c>
      <c r="U164" s="11"/>
      <c r="V164" s="11"/>
      <c r="W164" s="38" t="str">
        <f t="shared" si="81"/>
        <v/>
      </c>
    </row>
    <row r="165" spans="1:23">
      <c r="A165" s="92"/>
      <c r="B165" s="69"/>
      <c r="C165" s="69"/>
      <c r="D165" s="69"/>
      <c r="E165" s="69"/>
      <c r="F165" s="8"/>
      <c r="G165" s="8"/>
      <c r="H165" s="8"/>
      <c r="I165" s="7"/>
      <c r="J165" s="7"/>
      <c r="K165" s="13" t="str">
        <f t="shared" si="77"/>
        <v/>
      </c>
      <c r="L165" s="7"/>
      <c r="M165" s="7"/>
      <c r="N165" s="13" t="str">
        <f t="shared" si="78"/>
        <v/>
      </c>
      <c r="O165" s="7"/>
      <c r="P165" s="7"/>
      <c r="Q165" s="13" t="str">
        <f t="shared" si="79"/>
        <v/>
      </c>
      <c r="R165" s="16"/>
      <c r="S165" s="16"/>
      <c r="T165" s="15" t="str">
        <f t="shared" si="80"/>
        <v/>
      </c>
      <c r="U165" s="12"/>
      <c r="V165" s="12"/>
      <c r="W165" s="38" t="str">
        <f t="shared" si="81"/>
        <v/>
      </c>
    </row>
    <row r="166" spans="1:23">
      <c r="A166" s="92" t="s">
        <v>219</v>
      </c>
      <c r="B166" s="69">
        <v>5.0199999999999996</v>
      </c>
      <c r="C166" s="69">
        <v>2.5</v>
      </c>
      <c r="D166" s="69">
        <v>2.4</v>
      </c>
      <c r="E166" s="69">
        <v>3</v>
      </c>
      <c r="F166" s="8"/>
      <c r="G166" s="8"/>
      <c r="H166" s="10">
        <v>748</v>
      </c>
      <c r="I166" s="80" t="s">
        <v>237</v>
      </c>
      <c r="J166" s="80"/>
      <c r="K166" s="13"/>
      <c r="L166" s="80" t="s">
        <v>220</v>
      </c>
      <c r="M166" s="80"/>
      <c r="N166" s="13"/>
      <c r="O166" s="80" t="s">
        <v>222</v>
      </c>
      <c r="P166" s="80"/>
      <c r="Q166" s="13"/>
      <c r="R166" s="16" t="s">
        <v>15</v>
      </c>
      <c r="S166" s="16"/>
      <c r="T166" s="13"/>
      <c r="U166" s="80" t="s">
        <v>11</v>
      </c>
      <c r="V166" s="80"/>
      <c r="W166" s="38"/>
    </row>
    <row r="167" spans="1:23">
      <c r="A167" s="92"/>
      <c r="B167" s="69"/>
      <c r="C167" s="69"/>
      <c r="D167" s="69"/>
      <c r="E167" s="69"/>
      <c r="F167" s="8"/>
      <c r="G167" s="8"/>
      <c r="H167" s="8"/>
      <c r="I167" s="7" t="s">
        <v>57</v>
      </c>
      <c r="J167" s="7">
        <v>10</v>
      </c>
      <c r="K167" s="13" t="str">
        <f t="shared" ref="K167:K171" si="82">IF(J167,"公斤","")</f>
        <v>公斤</v>
      </c>
      <c r="L167" s="7" t="s">
        <v>75</v>
      </c>
      <c r="M167" s="7">
        <v>6</v>
      </c>
      <c r="N167" s="13" t="str">
        <f t="shared" ref="N167:N171" si="83">IF(M167,"公斤","")</f>
        <v>公斤</v>
      </c>
      <c r="O167" s="7" t="s">
        <v>76</v>
      </c>
      <c r="P167" s="7">
        <v>6</v>
      </c>
      <c r="Q167" s="13" t="str">
        <f t="shared" ref="Q167:Q171" si="84">IF(P167,"公斤","")</f>
        <v>公斤</v>
      </c>
      <c r="R167" s="18" t="s">
        <v>56</v>
      </c>
      <c r="S167" s="18">
        <v>7</v>
      </c>
      <c r="T167" s="15" t="str">
        <f t="shared" ref="T167:T171" si="85">IF(S167,"公斤","")</f>
        <v>公斤</v>
      </c>
      <c r="U167" s="7" t="s">
        <v>87</v>
      </c>
      <c r="V167" s="7">
        <v>0.02</v>
      </c>
      <c r="W167" s="38" t="str">
        <f t="shared" ref="W167:W171" si="86">IF(V167,"公斤","")</f>
        <v>公斤</v>
      </c>
    </row>
    <row r="168" spans="1:23">
      <c r="A168" s="92"/>
      <c r="B168" s="69"/>
      <c r="C168" s="69"/>
      <c r="D168" s="69"/>
      <c r="E168" s="69"/>
      <c r="F168" s="8"/>
      <c r="G168" s="8"/>
      <c r="H168" s="8"/>
      <c r="I168" s="7" t="s">
        <v>280</v>
      </c>
      <c r="J168" s="7">
        <v>0.4</v>
      </c>
      <c r="K168" s="13" t="str">
        <f t="shared" si="82"/>
        <v>公斤</v>
      </c>
      <c r="L168" s="7" t="s">
        <v>108</v>
      </c>
      <c r="M168" s="7">
        <v>4</v>
      </c>
      <c r="N168" s="13" t="str">
        <f t="shared" si="83"/>
        <v>公斤</v>
      </c>
      <c r="O168" s="7" t="s">
        <v>59</v>
      </c>
      <c r="P168" s="7">
        <v>0.6</v>
      </c>
      <c r="Q168" s="13" t="str">
        <f t="shared" si="84"/>
        <v>公斤</v>
      </c>
      <c r="R168" s="16" t="s">
        <v>62</v>
      </c>
      <c r="S168" s="16">
        <v>0.05</v>
      </c>
      <c r="T168" s="15" t="str">
        <f t="shared" si="85"/>
        <v>公斤</v>
      </c>
      <c r="U168" s="7" t="s">
        <v>89</v>
      </c>
      <c r="V168" s="7">
        <v>1</v>
      </c>
      <c r="W168" s="38" t="str">
        <f t="shared" si="86"/>
        <v>公斤</v>
      </c>
    </row>
    <row r="169" spans="1:23">
      <c r="A169" s="92"/>
      <c r="B169" s="69"/>
      <c r="C169" s="69"/>
      <c r="D169" s="69"/>
      <c r="E169" s="69"/>
      <c r="F169" s="8"/>
      <c r="G169" s="8"/>
      <c r="H169" s="8"/>
      <c r="I169" s="7"/>
      <c r="J169" s="7"/>
      <c r="K169" s="13" t="str">
        <f t="shared" si="82"/>
        <v/>
      </c>
      <c r="L169" s="7" t="s">
        <v>66</v>
      </c>
      <c r="M169" s="7">
        <v>0.5</v>
      </c>
      <c r="N169" s="13" t="str">
        <f t="shared" si="83"/>
        <v>公斤</v>
      </c>
      <c r="O169" s="7" t="s">
        <v>107</v>
      </c>
      <c r="P169" s="7">
        <v>0.3</v>
      </c>
      <c r="Q169" s="13" t="str">
        <f t="shared" si="84"/>
        <v>公斤</v>
      </c>
      <c r="R169" s="16"/>
      <c r="S169" s="16"/>
      <c r="T169" s="15" t="str">
        <f t="shared" si="85"/>
        <v/>
      </c>
      <c r="U169" s="7" t="s">
        <v>65</v>
      </c>
      <c r="V169" s="7">
        <v>0.05</v>
      </c>
      <c r="W169" s="38" t="str">
        <f t="shared" si="86"/>
        <v>公斤</v>
      </c>
    </row>
    <row r="170" spans="1:23">
      <c r="A170" s="92"/>
      <c r="B170" s="69"/>
      <c r="C170" s="69"/>
      <c r="D170" s="69"/>
      <c r="E170" s="69"/>
      <c r="F170" s="8"/>
      <c r="G170" s="8"/>
      <c r="H170" s="8"/>
      <c r="I170" s="7"/>
      <c r="J170" s="7"/>
      <c r="K170" s="13" t="str">
        <f t="shared" si="82"/>
        <v/>
      </c>
      <c r="L170" s="7" t="s">
        <v>62</v>
      </c>
      <c r="M170" s="7">
        <v>0.05</v>
      </c>
      <c r="N170" s="13" t="str">
        <f t="shared" si="83"/>
        <v>公斤</v>
      </c>
      <c r="O170" s="7" t="s">
        <v>62</v>
      </c>
      <c r="P170" s="7">
        <v>0.05</v>
      </c>
      <c r="Q170" s="13" t="str">
        <f t="shared" si="84"/>
        <v>公斤</v>
      </c>
      <c r="R170" s="16"/>
      <c r="S170" s="16"/>
      <c r="T170" s="15" t="str">
        <f t="shared" si="85"/>
        <v/>
      </c>
      <c r="U170" s="7" t="s">
        <v>74</v>
      </c>
      <c r="V170" s="7">
        <v>0.6</v>
      </c>
      <c r="W170" s="38" t="str">
        <f t="shared" si="86"/>
        <v>公斤</v>
      </c>
    </row>
    <row r="171" spans="1:23" ht="20.25" thickBot="1">
      <c r="A171" s="94"/>
      <c r="B171" s="71"/>
      <c r="C171" s="71"/>
      <c r="D171" s="71"/>
      <c r="E171" s="71"/>
      <c r="F171" s="42"/>
      <c r="G171" s="42"/>
      <c r="H171" s="43"/>
      <c r="I171" s="30"/>
      <c r="J171" s="30"/>
      <c r="K171" s="45" t="str">
        <f t="shared" si="82"/>
        <v/>
      </c>
      <c r="L171" s="30"/>
      <c r="M171" s="30"/>
      <c r="N171" s="45" t="str">
        <f t="shared" si="83"/>
        <v/>
      </c>
      <c r="O171" s="30"/>
      <c r="P171" s="30"/>
      <c r="Q171" s="45" t="str">
        <f t="shared" si="84"/>
        <v/>
      </c>
      <c r="R171" s="47"/>
      <c r="S171" s="47"/>
      <c r="T171" s="48" t="str">
        <f t="shared" si="85"/>
        <v/>
      </c>
      <c r="U171" s="30"/>
      <c r="V171" s="30"/>
      <c r="W171" s="49" t="str">
        <f t="shared" si="86"/>
        <v/>
      </c>
    </row>
  </sheetData>
  <mergeCells count="49">
    <mergeCell ref="A38:W38"/>
    <mergeCell ref="I52:J52"/>
    <mergeCell ref="L52:M52"/>
    <mergeCell ref="O52:P52"/>
    <mergeCell ref="I58:J58"/>
    <mergeCell ref="L58:M58"/>
    <mergeCell ref="I64:J64"/>
    <mergeCell ref="L64:M64"/>
    <mergeCell ref="O64:P64"/>
    <mergeCell ref="I70:J70"/>
    <mergeCell ref="L70:M70"/>
    <mergeCell ref="O70:P70"/>
    <mergeCell ref="I76:J76"/>
    <mergeCell ref="O76:P76"/>
    <mergeCell ref="U76:V76"/>
    <mergeCell ref="I82:J82"/>
    <mergeCell ref="L82:M82"/>
    <mergeCell ref="U82:V82"/>
    <mergeCell ref="I88:J88"/>
    <mergeCell ref="L88:M88"/>
    <mergeCell ref="O88:P88"/>
    <mergeCell ref="U88:V88"/>
    <mergeCell ref="I94:J94"/>
    <mergeCell ref="L94:M94"/>
    <mergeCell ref="O94:P94"/>
    <mergeCell ref="I118:J118"/>
    <mergeCell ref="L118:M118"/>
    <mergeCell ref="I100:J100"/>
    <mergeCell ref="L100:M100"/>
    <mergeCell ref="O100:P100"/>
    <mergeCell ref="I106:J106"/>
    <mergeCell ref="L106:M106"/>
    <mergeCell ref="O106:P106"/>
    <mergeCell ref="U106:V106"/>
    <mergeCell ref="I112:J112"/>
    <mergeCell ref="L112:M112"/>
    <mergeCell ref="O112:P112"/>
    <mergeCell ref="U112:V112"/>
    <mergeCell ref="I136:J136"/>
    <mergeCell ref="L136:M136"/>
    <mergeCell ref="O136:P136"/>
    <mergeCell ref="U136:V136"/>
    <mergeCell ref="I124:J124"/>
    <mergeCell ref="L124:M124"/>
    <mergeCell ref="O124:P124"/>
    <mergeCell ref="U124:V124"/>
    <mergeCell ref="I130:J130"/>
    <mergeCell ref="O130:P130"/>
    <mergeCell ref="U130:V130"/>
  </mergeCells>
  <phoneticPr fontId="1" type="noConversion"/>
  <pageMargins left="0" right="0" top="0" bottom="0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user</cp:lastModifiedBy>
  <dcterms:created xsi:type="dcterms:W3CDTF">2022-02-02T14:26:32Z</dcterms:created>
  <dcterms:modified xsi:type="dcterms:W3CDTF">2022-11-30T23:58:21Z</dcterms:modified>
</cp:coreProperties>
</file>